
<file path=[Content_Types].xml><?xml version="1.0" encoding="utf-8"?>
<Types xmlns="http://schemas.openxmlformats.org/package/2006/content-type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11/relationships/webextensiontaskpanes" Target="xl/webextensions/taskpanes.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15"/>
  <workbookPr/>
  <mc:AlternateContent xmlns:mc="http://schemas.openxmlformats.org/markup-compatibility/2006">
    <mc:Choice Requires="x15">
      <x15ac:absPath xmlns:x15ac="http://schemas.microsoft.com/office/spreadsheetml/2010/11/ac" url="https://gresbbv.sharepoint.com/sites/SharedFiles/Shared Documents/17 Member Success/23 Data Centers/04.Scoring Calculator/"/>
    </mc:Choice>
  </mc:AlternateContent>
  <xr:revisionPtr revIDLastSave="0" documentId="8_{76B3B6EB-E9AB-4A43-A57F-EB995A34697D}" xr6:coauthVersionLast="47" xr6:coauthVersionMax="47" xr10:uidLastSave="{00000000-0000-0000-0000-000000000000}"/>
  <bookViews>
    <workbookView xWindow="-110" yWindow="-110" windowWidth="19420" windowHeight="11500" tabRatio="568" firstSheet="1" activeTab="1" xr2:uid="{38079574-93B8-424F-BFBA-6415FAA0C601}"/>
  </bookViews>
  <sheets>
    <sheet name="Instructions" sheetId="6" r:id="rId1"/>
    <sheet name="Scoring Calculator" sheetId="5"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39" i="5" l="1"/>
  <c r="I34" i="5"/>
  <c r="I33" i="5"/>
  <c r="I32" i="5"/>
  <c r="I31" i="5"/>
  <c r="I30" i="5"/>
  <c r="I29" i="5"/>
  <c r="I28" i="5"/>
  <c r="I27" i="5"/>
  <c r="I26" i="5"/>
  <c r="I25" i="5"/>
  <c r="I24" i="5"/>
  <c r="I23" i="5"/>
  <c r="I22" i="5"/>
  <c r="I21" i="5"/>
  <c r="I20" i="5"/>
  <c r="I19" i="5"/>
  <c r="I18" i="5"/>
  <c r="I63" i="5"/>
  <c r="I62" i="5"/>
  <c r="I58" i="5"/>
  <c r="I57" i="5"/>
  <c r="I53" i="5"/>
  <c r="I52" i="5"/>
  <c r="I48" i="5"/>
  <c r="I47" i="5"/>
  <c r="D6" i="5"/>
  <c r="B10" i="5"/>
  <c r="G80" i="5"/>
  <c r="I80" i="5" s="1"/>
  <c r="G79" i="5"/>
  <c r="I79" i="5" s="1"/>
  <c r="G78" i="5"/>
  <c r="I78" i="5" s="1"/>
  <c r="G77" i="5"/>
  <c r="I77" i="5" s="1"/>
  <c r="G76" i="5"/>
  <c r="I76" i="5" s="1"/>
  <c r="G75" i="5"/>
  <c r="I75" i="5" s="1"/>
  <c r="G74" i="5"/>
  <c r="I74" i="5" s="1"/>
  <c r="G17" i="5"/>
  <c r="I17" i="5" s="1"/>
  <c r="G16" i="5"/>
  <c r="I16" i="5" s="1"/>
  <c r="G15" i="5"/>
  <c r="I15" i="5" s="1"/>
  <c r="G14" i="5"/>
  <c r="I14" i="5" s="1"/>
  <c r="G12" i="5"/>
  <c r="I12" i="5" s="1"/>
  <c r="G13" i="5"/>
  <c r="I13" i="5" s="1"/>
  <c r="H7" i="5"/>
  <c r="G35" i="5" s="1"/>
  <c r="I35" i="5" s="1"/>
  <c r="H6" i="5"/>
  <c r="D7" i="5" a="1"/>
  <c r="D7" i="5" s="1"/>
  <c r="I56" i="5" l="1"/>
  <c r="I61" i="5"/>
  <c r="I51" i="5"/>
  <c r="I60" i="5"/>
  <c r="I55" i="5"/>
  <c r="I50" i="5"/>
  <c r="I45" i="5"/>
  <c r="I46" i="5"/>
  <c r="G73" i="5"/>
  <c r="I73" i="5" s="1"/>
  <c r="G68" i="5"/>
  <c r="I68" i="5" s="1"/>
  <c r="G67" i="5"/>
  <c r="I67" i="5" s="1"/>
  <c r="G38" i="5"/>
  <c r="I38" i="5" s="1"/>
  <c r="G37" i="5"/>
  <c r="I37" i="5" s="1"/>
  <c r="G43" i="5"/>
  <c r="I43" i="5" s="1"/>
  <c r="G66" i="5"/>
  <c r="G65" i="5"/>
  <c r="G41" i="5"/>
  <c r="I41" i="5" s="1"/>
  <c r="G40" i="5"/>
  <c r="I40" i="5" s="1"/>
  <c r="G42" i="5"/>
  <c r="I42" i="5" s="1"/>
  <c r="G72" i="5"/>
  <c r="I72" i="5" s="1"/>
  <c r="G71" i="5"/>
  <c r="G70" i="5"/>
  <c r="G36" i="5"/>
  <c r="I36" i="5" s="1"/>
  <c r="H9" i="5"/>
  <c r="I71" i="5" l="1"/>
  <c r="I70" i="5"/>
  <c r="I65" i="5"/>
  <c r="I66" i="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<sst xmlns="http://schemas.openxmlformats.org/spreadsheetml/2006/main" count="331" uniqueCount="190">
  <si>
    <t>GRESB Data Center Assessment Scoring Calculator</t>
  </si>
  <si>
    <t>Version date: April-2026</t>
  </si>
  <si>
    <t>Disclaimer</t>
  </si>
  <si>
    <r>
      <t xml:space="preserve">In the </t>
    </r>
    <r>
      <rPr>
        <b/>
        <sz val="10"/>
        <color theme="1"/>
        <rFont val="Roboto"/>
      </rPr>
      <t>Scoring Model</t>
    </r>
    <r>
      <rPr>
        <sz val="10"/>
        <color theme="1"/>
        <rFont val="Roboto"/>
      </rPr>
      <t xml:space="preserve"> tab, you will find three types of cells:</t>
    </r>
  </si>
  <si>
    <t>Input</t>
  </si>
  <si>
    <t>Cells intended for user input (marked with an arrow for easy identification):</t>
  </si>
  <si>
    <t>Output</t>
  </si>
  <si>
    <t>Cells that update automatically based on the inputs.</t>
  </si>
  <si>
    <t>Fixed</t>
  </si>
  <si>
    <t>Protected cells that do not require any input.</t>
  </si>
  <si>
    <t>Reporting portfolio (RC4)</t>
  </si>
  <si>
    <t>Both</t>
  </si>
  <si>
    <t>Component</t>
  </si>
  <si>
    <t>Score Allocation</t>
  </si>
  <si>
    <t>GRESB Score</t>
  </si>
  <si>
    <t>Overallocated</t>
  </si>
  <si>
    <t>Operational %</t>
  </si>
  <si>
    <t>Management</t>
  </si>
  <si>
    <t>Underallocated</t>
  </si>
  <si>
    <t>New Development %</t>
  </si>
  <si>
    <t>Operations &amp; New Dev.</t>
  </si>
  <si>
    <t>Total</t>
  </si>
  <si>
    <t>Operations</t>
  </si>
  <si>
    <t>RC4</t>
  </si>
  <si>
    <t>New Development</t>
  </si>
  <si>
    <t>Innovation</t>
  </si>
  <si>
    <t>Default Score</t>
  </si>
  <si>
    <t>Aspect</t>
  </si>
  <si>
    <t>Code</t>
  </si>
  <si>
    <t>Indicator</t>
  </si>
  <si>
    <t>Indicator Score</t>
  </si>
  <si>
    <t>Reported control</t>
  </si>
  <si>
    <t>Control-weighted Score</t>
  </si>
  <si>
    <t>Evidence required?</t>
  </si>
  <si>
    <t>Optional comments</t>
  </si>
  <si>
    <t>Entity &amp; Reporting Characteristics</t>
  </si>
  <si>
    <t>EC1</t>
  </si>
  <si>
    <t>Entity Name</t>
  </si>
  <si>
    <t>-</t>
  </si>
  <si>
    <t>EC2</t>
  </si>
  <si>
    <t>Nature of Ownership</t>
  </si>
  <si>
    <t>RC1</t>
  </si>
  <si>
    <t>Reporting Year</t>
  </si>
  <si>
    <t>RC2</t>
  </si>
  <si>
    <t>Reporting Currency</t>
  </si>
  <si>
    <t>RC3</t>
  </si>
  <si>
    <t>Entity Geography</t>
  </si>
  <si>
    <t>Business Model and Entity Composition</t>
  </si>
  <si>
    <t>Leadership</t>
  </si>
  <si>
    <t>LE0</t>
  </si>
  <si>
    <t>Leadership Context</t>
  </si>
  <si>
    <t>LE1</t>
  </si>
  <si>
    <t>Board-Level Oversight</t>
  </si>
  <si>
    <t>LE2</t>
  </si>
  <si>
    <t>Accountable and Responsible Personnel</t>
  </si>
  <si>
    <t>LE3</t>
  </si>
  <si>
    <t>Personnel Sustainability Targets</t>
  </si>
  <si>
    <t>Strategy</t>
  </si>
  <si>
    <t>ST0</t>
  </si>
  <si>
    <t>Strategy Context</t>
  </si>
  <si>
    <t>ST1</t>
  </si>
  <si>
    <t>Sustainability in Business Strategy</t>
  </si>
  <si>
    <t>Transparency</t>
  </si>
  <si>
    <t>TR0</t>
  </si>
  <si>
    <t>Transparency Context</t>
  </si>
  <si>
    <t>TR1</t>
  </si>
  <si>
    <t>Formal Sustainability Disclosure</t>
  </si>
  <si>
    <t>TR2</t>
  </si>
  <si>
    <t>General Sustainability Disclosure</t>
  </si>
  <si>
    <t>Value Chain Engagement</t>
  </si>
  <si>
    <t>VC0</t>
  </si>
  <si>
    <t>Value Chain Engagement Context</t>
  </si>
  <si>
    <t>VC1</t>
  </si>
  <si>
    <t>Tenant Engagement</t>
  </si>
  <si>
    <t>VC2</t>
  </si>
  <si>
    <t>Supplier Engagement</t>
  </si>
  <si>
    <t>Physical Risk &amp; Resilience</t>
  </si>
  <si>
    <t>PR0</t>
  </si>
  <si>
    <t>Physical Climate Risk &amp; Resilience Context</t>
  </si>
  <si>
    <t>PR1</t>
  </si>
  <si>
    <t>Physical Climate Risk &amp; Resilience Management</t>
  </si>
  <si>
    <t>Certifications</t>
  </si>
  <si>
    <t>CE1</t>
  </si>
  <si>
    <t>Sustainability Management Certifications</t>
  </si>
  <si>
    <t>CE2</t>
  </si>
  <si>
    <t>Building Certifications</t>
  </si>
  <si>
    <t>New Development Strategy &amp; Design</t>
  </si>
  <si>
    <t>SD0</t>
  </si>
  <si>
    <t>New Development Strategy &amp; Design Context</t>
  </si>
  <si>
    <t>SD1</t>
  </si>
  <si>
    <t>New Development Strategy</t>
  </si>
  <si>
    <t>SD2</t>
  </si>
  <si>
    <t>Responsible Siting</t>
  </si>
  <si>
    <t>SD3</t>
  </si>
  <si>
    <t>Sustainability Design Requirements</t>
  </si>
  <si>
    <t>SD4</t>
  </si>
  <si>
    <t>Advanced Design and Construction Strategies</t>
  </si>
  <si>
    <t>Procurement &amp; Construction</t>
  </si>
  <si>
    <t>PC0</t>
  </si>
  <si>
    <t>Procurement &amp; Construction Context</t>
  </si>
  <si>
    <t>PC1</t>
  </si>
  <si>
    <t>Equipment Specifications</t>
  </si>
  <si>
    <t>PC2</t>
  </si>
  <si>
    <t>Materials Specifications</t>
  </si>
  <si>
    <t>PC3</t>
  </si>
  <si>
    <t>Embodied Carbon</t>
  </si>
  <si>
    <t>PC4</t>
  </si>
  <si>
    <t>Sustainability Best Practices in Construction</t>
  </si>
  <si>
    <t>Operations &amp; New Development</t>
  </si>
  <si>
    <t>Health &amp; safety</t>
  </si>
  <si>
    <t>HS0</t>
  </si>
  <si>
    <t>Health &amp; Safety Context</t>
  </si>
  <si>
    <t>HS1</t>
  </si>
  <si>
    <t>Health &amp; Safety Strategy</t>
  </si>
  <si>
    <t>HS2</t>
  </si>
  <si>
    <t>Health &amp; Safety Management</t>
  </si>
  <si>
    <t>HS3</t>
  </si>
  <si>
    <t>Health &amp; Safety Implementation</t>
  </si>
  <si>
    <t>HS4</t>
  </si>
  <si>
    <t>Health &amp; Safety Performance</t>
  </si>
  <si>
    <t>Greenhouse Gas Emissions</t>
  </si>
  <si>
    <t>GH0</t>
  </si>
  <si>
    <t>Greenhouse Gas Emissions Context</t>
  </si>
  <si>
    <t>GH1</t>
  </si>
  <si>
    <t>Greenhouse Gas Emissions Strategy</t>
  </si>
  <si>
    <t>GH2</t>
  </si>
  <si>
    <t>Greenhouse Gas Emissions Management</t>
  </si>
  <si>
    <t>GH3</t>
  </si>
  <si>
    <t>Greenhouse Gas Emissions Implementation</t>
  </si>
  <si>
    <t>GH4</t>
  </si>
  <si>
    <t>Greenhouse Gas Emissions Measurement</t>
  </si>
  <si>
    <t>Electricity Supply</t>
  </si>
  <si>
    <t>ES0</t>
  </si>
  <si>
    <t>Electricity Supply Context</t>
  </si>
  <si>
    <t>ES1</t>
  </si>
  <si>
    <t>Electricity Supply Strategy</t>
  </si>
  <si>
    <t>ES2</t>
  </si>
  <si>
    <t>Electricity Supply Management</t>
  </si>
  <si>
    <t>ES3</t>
  </si>
  <si>
    <t>Electricity Supply Implementation</t>
  </si>
  <si>
    <t>ES4</t>
  </si>
  <si>
    <t>Electricity Supply Measurement</t>
  </si>
  <si>
    <t>Community Engagement</t>
  </si>
  <si>
    <t>CO0</t>
  </si>
  <si>
    <t>Community Engagement Context</t>
  </si>
  <si>
    <t>CO1</t>
  </si>
  <si>
    <t>Community Engagement Strategy</t>
  </si>
  <si>
    <t>CO2</t>
  </si>
  <si>
    <t>Community Engagement Management</t>
  </si>
  <si>
    <t>CO3</t>
  </si>
  <si>
    <t>Community Engagement Implementation</t>
  </si>
  <si>
    <t>CO4</t>
  </si>
  <si>
    <t>Community Engagement Measurement</t>
  </si>
  <si>
    <t>Energy Use &amp; Efficiency</t>
  </si>
  <si>
    <t>EN0</t>
  </si>
  <si>
    <t>Energy Use &amp; Efficiency Context</t>
  </si>
  <si>
    <t>EN1</t>
  </si>
  <si>
    <t>Energy Use &amp; Efficiency Strategy</t>
  </si>
  <si>
    <t>EN2</t>
  </si>
  <si>
    <t>Energy Use &amp; Efficiency Management</t>
  </si>
  <si>
    <t>EN3</t>
  </si>
  <si>
    <t>Energy Use &amp; Efficiency Implementation</t>
  </si>
  <si>
    <t>EN4</t>
  </si>
  <si>
    <t>Energy Use &amp; Efficiency Measurement</t>
  </si>
  <si>
    <t>Water Use &amp; Efficiency</t>
  </si>
  <si>
    <t>WT0</t>
  </si>
  <si>
    <t>Water Use &amp; Efficiency Context</t>
  </si>
  <si>
    <t>WT1</t>
  </si>
  <si>
    <t>Water Use &amp; Efficiency Strategy</t>
  </si>
  <si>
    <t>WT2</t>
  </si>
  <si>
    <t>Water Use &amp; Efficiency Management</t>
  </si>
  <si>
    <t>WT3</t>
  </si>
  <si>
    <t>Water Use &amp; Efficiency Implementation</t>
  </si>
  <si>
    <t>WT4</t>
  </si>
  <si>
    <t>Water Use &amp; Efficiency Measurement</t>
  </si>
  <si>
    <t>Innovation &amp; Emerging Issues</t>
  </si>
  <si>
    <t>IN1</t>
  </si>
  <si>
    <t>Innovation in Strategy or Management</t>
  </si>
  <si>
    <t>IN2</t>
  </si>
  <si>
    <t>Innovation in Measured Performance</t>
  </si>
  <si>
    <t>IN3</t>
  </si>
  <si>
    <t>Emerging Issue - Water Resource Protection</t>
  </si>
  <si>
    <t>IN4</t>
  </si>
  <si>
    <t>Emerging Issue - Biodiversity &amp; Nature Protection</t>
  </si>
  <si>
    <t>IN5</t>
  </si>
  <si>
    <t>Emerging Issue - Technology Adaptability / Obsolescence Risk</t>
  </si>
  <si>
    <t>IN6</t>
  </si>
  <si>
    <t>Emerging Issue - Electricity Demand Flexibility</t>
  </si>
  <si>
    <t>IN7</t>
  </si>
  <si>
    <t>Emerging Issue - E-Waste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</si>
</sst>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font>
      <sz val="11"/>
      <color theme="1"/>
      <name val="Aptos Narrow"/>
      <family val="2"/>
      <scheme val="minor"/>
    </font>
    <font>
      <sz val="11"/>
      <color theme="1"/>
      <name val="Aptos Narrow"/>
      <family val="2"/>
      <scheme val="minor"/>
    </font>
    <font>
      <sz val="11"/>
      <color theme="0"/>
      <name val="Aptos Narrow"/>
      <family val="2"/>
      <scheme val="minor"/>
    </font>
    <font>
      <b/>
      <sz val="10"/>
      <color rgb="FF000000"/>
      <name val="Roboto"/>
    </font>
    <font>
      <sz val="10"/>
      <color rgb="FF000000"/>
      <name val="Roboto"/>
    </font>
    <font>
      <sz val="10"/>
      <color theme="0"/>
      <name val="Roboto"/>
    </font>
    <font>
      <b/>
      <sz val="12"/>
      <color rgb="FF000000"/>
      <name val="Roboto"/>
    </font>
    <font>
      <b/>
      <sz val="14"/>
      <color theme="0"/>
      <name val="Roboto"/>
    </font>
    <font>
      <b/>
      <sz val="10"/>
      <color theme="0"/>
      <name val="Roboto"/>
    </font>
    <font>
      <b/>
      <u val="double"/>
      <sz val="10"/>
      <color theme="8"/>
      <name val="Roboto"/>
    </font>
    <font>
      <i/>
      <u/>
      <sz val="8"/>
      <color rgb="FF000000"/>
      <name val="Roboto"/>
    </font>
    <font>
      <b/>
      <u/>
      <sz val="10"/>
      <color theme="0"/>
      <name val="Roboto"/>
    </font>
    <font>
      <b/>
      <i/>
      <sz val="10"/>
      <color rgb="FF000000"/>
      <name val="Roboto"/>
    </font>
    <font>
      <b/>
      <sz val="11"/>
      <color rgb="FF17789E"/>
      <name val="Roboto"/>
    </font>
    <font>
      <b/>
      <sz val="10"/>
      <color theme="6"/>
      <name val="Roboto"/>
    </font>
    <font>
      <i/>
      <u/>
      <sz val="8"/>
      <color theme="0"/>
      <name val="Roboto"/>
    </font>
    <font>
      <sz val="11"/>
      <color theme="1"/>
      <name val="Lato"/>
    </font>
    <font>
      <sz val="11"/>
      <color theme="1"/>
      <name val="Roboto"/>
    </font>
    <font>
      <b/>
      <sz val="11"/>
      <color theme="1"/>
      <name val="Roboto"/>
    </font>
    <font>
      <b/>
      <sz val="10"/>
      <color theme="1"/>
      <name val="Roboto"/>
    </font>
    <font>
      <sz val="10"/>
      <color theme="1"/>
      <name val="Roboto"/>
    </font>
    <font>
      <b/>
      <sz val="10"/>
      <color rgb="FF17789E"/>
      <name val="Roboto"/>
    </font>
    <font>
      <sz val="10"/>
      <color rgb="FF000000"/>
      <name val="Arial"/>
      <family val="2"/>
    </font>
  </fonts>
  <fills count="10">
    <fill>
      <patternFill patternType="none"/>
    </fill>
    <fill>
      <patternFill patternType="gray125"/>
    </fill>
    <fill>
      <patternFill patternType="solid">
        <fgColor rgb="FFFFFFFF"/>
        <bgColor indexed="64"/>
      </patternFill>
    </fill>
    <fill>
      <patternFill patternType="solid">
        <fgColor rgb="FF17789E"/>
        <bgColor indexed="64"/>
      </patternFill>
    </fill>
    <fill>
      <patternFill patternType="solid">
        <fgColor rgb="FFD1E4EC"/>
        <bgColor indexed="64"/>
      </patternFill>
    </fill>
    <fill>
      <patternFill patternType="solid">
        <fgColor rgb="FF74AEC5"/>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s>
  <borders count="44">
    <border>
      <left/>
      <right/>
      <top/>
      <bottom/>
      <diagonal/>
    </border>
    <border>
      <left/>
      <right/>
      <top style="thin">
        <color rgb="FF17789E"/>
      </top>
      <bottom style="thin">
        <color rgb="FF17789E"/>
      </bottom>
      <diagonal/>
    </border>
    <border>
      <left style="thin">
        <color rgb="FF17789E"/>
      </left>
      <right/>
      <top style="thin">
        <color rgb="FF17789E"/>
      </top>
      <bottom style="thin">
        <color rgb="FF17789E"/>
      </bottom>
      <diagonal/>
    </border>
    <border>
      <left/>
      <right/>
      <top/>
      <bottom style="thin">
        <color rgb="FF74AEC5"/>
      </bottom>
      <diagonal/>
    </border>
    <border>
      <left style="thin">
        <color rgb="FF74AEC5"/>
      </left>
      <right/>
      <top/>
      <bottom/>
      <diagonal/>
    </border>
    <border>
      <left style="thin">
        <color rgb="FF74AEC5"/>
      </left>
      <right/>
      <top/>
      <bottom style="thin">
        <color rgb="FF74AEC5"/>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rgb="FF3F3F3F"/>
      </left>
      <right style="double">
        <color rgb="FF3F3F3F"/>
      </right>
      <top style="double">
        <color rgb="FF3F3F3F"/>
      </top>
      <bottom style="double">
        <color rgb="FF3F3F3F"/>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ck">
        <color theme="0" tint="-0.14996795556505021"/>
      </left>
      <right style="thick">
        <color theme="0" tint="-0.14996795556505021"/>
      </right>
      <top style="thick">
        <color theme="0" tint="-0.14996795556505021"/>
      </top>
      <bottom style="thick">
        <color theme="0" tint="-0.14996795556505021"/>
      </bottom>
      <diagonal/>
    </border>
    <border>
      <left style="double">
        <color rgb="FF3F3F3F"/>
      </left>
      <right/>
      <top style="double">
        <color rgb="FF3F3F3F"/>
      </top>
      <bottom style="double">
        <color rgb="FF3F3F3F"/>
      </bottom>
      <diagonal/>
    </border>
    <border>
      <left style="medium">
        <color indexed="64"/>
      </left>
      <right style="medium">
        <color indexed="64"/>
      </right>
      <top style="thick">
        <color theme="0" tint="-0.14996795556505021"/>
      </top>
      <bottom style="thick">
        <color theme="0" tint="-0.14996795556505021"/>
      </bottom>
      <diagonal/>
    </border>
    <border>
      <left style="medium">
        <color indexed="64"/>
      </left>
      <right style="medium">
        <color indexed="64"/>
      </right>
      <top style="thick">
        <color theme="0" tint="-0.14996795556505021"/>
      </top>
      <bottom style="medium">
        <color indexed="64"/>
      </bottom>
      <diagonal/>
    </border>
    <border>
      <left style="double">
        <color rgb="FF3F3F3F"/>
      </left>
      <right/>
      <top style="double">
        <color rgb="FF3F3F3F"/>
      </top>
      <bottom/>
      <diagonal/>
    </border>
    <border>
      <left style="medium">
        <color indexed="64"/>
      </left>
      <right style="medium">
        <color indexed="64"/>
      </right>
      <top style="double">
        <color rgb="FF3F3F3F"/>
      </top>
      <bottom style="medium">
        <color indexed="64"/>
      </bottom>
      <diagonal/>
    </border>
    <border>
      <left style="medium">
        <color theme="6" tint="0.59999389629810485"/>
      </left>
      <right style="medium">
        <color theme="6" tint="0.59999389629810485"/>
      </right>
      <top style="medium">
        <color theme="6" tint="0.59999389629810485"/>
      </top>
      <bottom style="medium">
        <color theme="6" tint="0.59999389629810485"/>
      </bottom>
      <diagonal/>
    </border>
    <border>
      <left style="double">
        <color rgb="FF3F3F3F"/>
      </left>
      <right style="double">
        <color rgb="FF3F3F3F"/>
      </right>
      <top/>
      <bottom style="double">
        <color rgb="FF3F3F3F"/>
      </bottom>
      <diagonal/>
    </border>
    <border>
      <left style="medium">
        <color rgb="FF17789E"/>
      </left>
      <right/>
      <top style="medium">
        <color rgb="FF17789E"/>
      </top>
      <bottom style="medium">
        <color rgb="FF17789E"/>
      </bottom>
      <diagonal/>
    </border>
    <border>
      <left/>
      <right style="medium">
        <color rgb="FF17789E"/>
      </right>
      <top style="medium">
        <color rgb="FF17789E"/>
      </top>
      <bottom style="medium">
        <color rgb="FF17789E"/>
      </bottom>
      <diagonal/>
    </border>
    <border>
      <left/>
      <right/>
      <top style="medium">
        <color rgb="FF17789E"/>
      </top>
      <bottom style="medium">
        <color rgb="FF17789E"/>
      </bottom>
      <diagonal/>
    </border>
    <border>
      <left/>
      <right style="thin">
        <color rgb="FF4472C4"/>
      </right>
      <top style="medium">
        <color rgb="FF17789E"/>
      </top>
      <bottom style="medium">
        <color rgb="FF17789E"/>
      </bottom>
      <diagonal/>
    </border>
    <border>
      <left style="medium">
        <color indexed="64"/>
      </left>
      <right style="medium">
        <color indexed="64"/>
      </right>
      <top style="thick">
        <color theme="0" tint="-0.14996795556505021"/>
      </top>
      <bottom/>
      <diagonal/>
    </border>
    <border>
      <left/>
      <right style="medium">
        <color indexed="64"/>
      </right>
      <top style="thick">
        <color theme="0" tint="-0.14996795556505021"/>
      </top>
      <bottom style="medium">
        <color indexed="64"/>
      </bottom>
      <diagonal/>
    </border>
    <border>
      <left style="medium">
        <color rgb="FF17789E"/>
      </left>
      <right/>
      <top style="medium">
        <color rgb="FF17789E"/>
      </top>
      <bottom/>
      <diagonal/>
    </border>
    <border>
      <left style="thin">
        <color indexed="64"/>
      </left>
      <right style="thin">
        <color indexed="64"/>
      </right>
      <top style="thin">
        <color indexed="64"/>
      </top>
      <bottom style="thin">
        <color indexed="64"/>
      </bottom>
      <diagonal/>
    </border>
    <border>
      <left style="thick">
        <color theme="0" tint="-0.14999847407452621"/>
      </left>
      <right style="medium">
        <color indexed="64"/>
      </right>
      <top style="thick">
        <color theme="0" tint="-0.14996795556505021"/>
      </top>
      <bottom style="thick">
        <color theme="0" tint="-0.14996795556505021"/>
      </bottom>
      <diagonal/>
    </border>
    <border>
      <left/>
      <right style="thick">
        <color theme="0" tint="-0.14999847407452621"/>
      </right>
      <top/>
      <bottom/>
      <diagonal/>
    </border>
    <border>
      <left style="thick">
        <color theme="0" tint="-0.14999847407452621"/>
      </left>
      <right style="medium">
        <color indexed="64"/>
      </right>
      <top/>
      <bottom/>
      <diagonal/>
    </border>
    <border>
      <left style="thick">
        <color theme="0" tint="-0.14999847407452621"/>
      </left>
      <right/>
      <top style="thick">
        <color theme="0" tint="-0.14996795556505021"/>
      </top>
      <bottom style="thick">
        <color theme="0" tint="-0.14996795556505021"/>
      </bottom>
      <diagonal/>
    </border>
    <border>
      <left style="thick">
        <color theme="0" tint="-0.14999847407452621"/>
      </left>
      <right style="thick">
        <color theme="0" tint="-0.14999847407452621"/>
      </right>
      <top style="thick">
        <color theme="0" tint="-0.14996795556505021"/>
      </top>
      <bottom style="thick">
        <color theme="0" tint="-0.14996795556505021"/>
      </bottom>
      <diagonal/>
    </border>
    <border>
      <left style="thin">
        <color rgb="FF17789E"/>
      </left>
      <right/>
      <top style="thin">
        <color rgb="FF17789E"/>
      </top>
      <bottom/>
      <diagonal/>
    </border>
    <border>
      <left/>
      <right/>
      <top style="thin">
        <color rgb="FF17789E"/>
      </top>
      <bottom/>
      <diagonal/>
    </border>
    <border>
      <left style="thin">
        <color rgb="FF17789E"/>
      </left>
      <right style="thin">
        <color theme="0" tint="-0.499984740745262"/>
      </right>
      <top style="thin">
        <color rgb="FF17789E"/>
      </top>
      <bottom style="thin">
        <color rgb="FF17789E"/>
      </bottom>
      <diagonal/>
    </border>
    <border>
      <left style="thin">
        <color theme="0" tint="-0.499984740745262"/>
      </left>
      <right style="thin">
        <color theme="0" tint="-0.499984740745262"/>
      </right>
      <top style="thin">
        <color rgb="FF17789E"/>
      </top>
      <bottom style="thin">
        <color rgb="FF17789E"/>
      </bottom>
      <diagonal/>
    </border>
    <border>
      <left style="thin">
        <color theme="0" tint="-0.499984740745262"/>
      </left>
      <right style="thin">
        <color rgb="FF17789E"/>
      </right>
      <top style="thin">
        <color rgb="FF17789E"/>
      </top>
      <bottom style="thin">
        <color rgb="FF17789E"/>
      </bottom>
      <diagonal/>
    </border>
  </borders>
  <cellStyleXfs count="5">
    <xf numFmtId="0" fontId="0" fillId="0" borderId="0"/>
    <xf numFmtId="9" fontId="1" fillId="0" borderId="0" applyFont="0" applyFill="0" applyBorder="0" applyAlignment="0" applyProtection="0"/>
    <xf numFmtId="0" fontId="13" fillId="0" borderId="18" applyNumberFormat="0" applyAlignment="0" applyProtection="0"/>
    <xf numFmtId="9" fontId="9" fillId="7" borderId="14" applyAlignment="0" applyProtection="0"/>
    <xf numFmtId="0" fontId="22" fillId="0" borderId="0"/>
  </cellStyleXfs>
  <cellXfs count="108">
    <xf numFmtId="0" fontId="0" fillId="0" borderId="0" xfId="0"/>
    <xf numFmtId="0" fontId="4" fillId="2" borderId="13"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2" xfId="0" applyFont="1" applyFill="1" applyBorder="1" applyAlignment="1">
      <alignment horizontal="left" vertical="center"/>
    </xf>
    <xf numFmtId="0" fontId="4" fillId="2" borderId="10" xfId="0" applyFont="1" applyFill="1" applyBorder="1" applyAlignment="1">
      <alignment horizontal="center" vertical="center"/>
    </xf>
    <xf numFmtId="0" fontId="4" fillId="2" borderId="0" xfId="0" applyFont="1" applyFill="1" applyAlignment="1">
      <alignment horizontal="left" vertical="center"/>
    </xf>
    <xf numFmtId="0" fontId="4" fillId="2" borderId="8" xfId="0" applyFont="1" applyFill="1" applyBorder="1" applyAlignment="1">
      <alignment horizontal="center" vertical="center"/>
    </xf>
    <xf numFmtId="0" fontId="4" fillId="2" borderId="7" xfId="0" applyFont="1" applyFill="1" applyBorder="1" applyAlignment="1">
      <alignment horizontal="left" vertical="center"/>
    </xf>
    <xf numFmtId="0" fontId="4" fillId="2" borderId="0" xfId="0" applyFont="1" applyFill="1" applyAlignment="1">
      <alignment horizontal="left" vertical="center" wrapText="1"/>
    </xf>
    <xf numFmtId="0" fontId="4" fillId="2" borderId="0" xfId="0" applyFont="1" applyFill="1" applyAlignment="1">
      <alignment horizontal="center" vertical="center"/>
    </xf>
    <xf numFmtId="0" fontId="3" fillId="5" borderId="28" xfId="0" applyFont="1" applyFill="1" applyBorder="1" applyAlignment="1">
      <alignment horizontal="center" vertical="center"/>
    </xf>
    <xf numFmtId="0" fontId="3" fillId="5" borderId="29" xfId="0" applyFont="1" applyFill="1" applyBorder="1" applyAlignment="1">
      <alignment horizontal="center" vertical="center"/>
    </xf>
    <xf numFmtId="0" fontId="3" fillId="5" borderId="27" xfId="0" applyFont="1" applyFill="1" applyBorder="1" applyAlignment="1">
      <alignment horizontal="center" vertical="center"/>
    </xf>
    <xf numFmtId="9" fontId="9" fillId="7" borderId="19" xfId="3" applyBorder="1" applyAlignment="1" applyProtection="1">
      <alignment horizontal="center" vertical="center"/>
      <protection locked="0"/>
    </xf>
    <xf numFmtId="9" fontId="9" fillId="7" borderId="22" xfId="3" applyBorder="1" applyAlignment="1" applyProtection="1">
      <alignment horizontal="center" vertical="center"/>
      <protection locked="0"/>
    </xf>
    <xf numFmtId="9" fontId="9" fillId="7" borderId="23" xfId="3" applyBorder="1" applyAlignment="1" applyProtection="1">
      <alignment horizontal="center" vertical="center"/>
      <protection locked="0"/>
    </xf>
    <xf numFmtId="0" fontId="4" fillId="2" borderId="10" xfId="0" applyFont="1" applyFill="1" applyBorder="1" applyAlignment="1" applyProtection="1">
      <alignment horizontal="center" vertical="center"/>
      <protection hidden="1"/>
    </xf>
    <xf numFmtId="0" fontId="13" fillId="0" borderId="20" xfId="2" applyBorder="1" applyAlignment="1" applyProtection="1">
      <alignment horizontal="center" vertical="center"/>
      <protection hidden="1"/>
    </xf>
    <xf numFmtId="0" fontId="13" fillId="0" borderId="21" xfId="2" applyBorder="1" applyAlignment="1" applyProtection="1">
      <alignment horizontal="center" vertical="center"/>
      <protection hidden="1"/>
    </xf>
    <xf numFmtId="0" fontId="13" fillId="0" borderId="30" xfId="2" applyBorder="1" applyAlignment="1" applyProtection="1">
      <alignment horizontal="center" vertical="center"/>
      <protection hidden="1"/>
    </xf>
    <xf numFmtId="0" fontId="13" fillId="0" borderId="31" xfId="2" applyBorder="1" applyAlignment="1" applyProtection="1">
      <alignment horizontal="center" vertical="center"/>
      <protection hidden="1"/>
    </xf>
    <xf numFmtId="0" fontId="8" fillId="9" borderId="0" xfId="0" applyFont="1" applyFill="1" applyAlignment="1">
      <alignment horizontal="center" vertical="center"/>
    </xf>
    <xf numFmtId="0" fontId="5" fillId="9" borderId="0" xfId="0" applyFont="1" applyFill="1" applyAlignment="1">
      <alignment horizontal="center" vertical="center"/>
    </xf>
    <xf numFmtId="0" fontId="3" fillId="5" borderId="26" xfId="0" applyFont="1" applyFill="1" applyBorder="1" applyAlignment="1">
      <alignment horizontal="center" vertical="center"/>
    </xf>
    <xf numFmtId="0" fontId="3" fillId="5" borderId="32" xfId="0" applyFont="1" applyFill="1" applyBorder="1" applyAlignment="1">
      <alignment horizontal="center" vertical="center"/>
    </xf>
    <xf numFmtId="9" fontId="9" fillId="7" borderId="14" xfId="3" applyAlignment="1" applyProtection="1">
      <alignment horizontal="center" vertical="center" wrapText="1"/>
      <protection locked="0"/>
    </xf>
    <xf numFmtId="0" fontId="7" fillId="3" borderId="2" xfId="0" applyFont="1" applyFill="1" applyBorder="1" applyAlignment="1" applyProtection="1">
      <alignment horizontal="left" vertical="center"/>
      <protection hidden="1"/>
    </xf>
    <xf numFmtId="0" fontId="6" fillId="3" borderId="1" xfId="0" applyFont="1" applyFill="1" applyBorder="1" applyAlignment="1">
      <alignment horizontal="left" vertical="center"/>
    </xf>
    <xf numFmtId="0" fontId="6" fillId="3" borderId="1" xfId="0" applyFont="1" applyFill="1" applyBorder="1" applyAlignment="1">
      <alignment horizontal="left" vertical="center" wrapText="1"/>
    </xf>
    <xf numFmtId="0" fontId="0" fillId="0" borderId="0" xfId="0" applyAlignment="1">
      <alignment vertical="center"/>
    </xf>
    <xf numFmtId="0" fontId="2" fillId="0" borderId="0" xfId="0" applyFont="1" applyAlignment="1" applyProtection="1">
      <alignment vertical="center"/>
      <protection hidden="1"/>
    </xf>
    <xf numFmtId="164" fontId="8" fillId="0" borderId="0" xfId="0" applyNumberFormat="1" applyFont="1" applyAlignment="1">
      <alignment horizontal="left" vertical="center"/>
    </xf>
    <xf numFmtId="0" fontId="0" fillId="0" borderId="28" xfId="0" applyBorder="1" applyAlignment="1">
      <alignment vertical="center"/>
    </xf>
    <xf numFmtId="0" fontId="8" fillId="0" borderId="0" xfId="0" applyFont="1" applyAlignment="1">
      <alignment horizontal="center" vertical="center"/>
    </xf>
    <xf numFmtId="164" fontId="3" fillId="4" borderId="4" xfId="0" applyNumberFormat="1" applyFont="1" applyFill="1" applyBorder="1" applyAlignment="1">
      <alignment horizontal="right" vertical="center"/>
    </xf>
    <xf numFmtId="9" fontId="9" fillId="7" borderId="25" xfId="3" applyBorder="1" applyAlignment="1" applyProtection="1">
      <alignment horizontal="center" vertical="center" wrapText="1"/>
      <protection locked="0"/>
    </xf>
    <xf numFmtId="164" fontId="3" fillId="4" borderId="4" xfId="0" applyNumberFormat="1" applyFont="1" applyFill="1" applyBorder="1" applyAlignment="1">
      <alignment horizontal="left" vertical="center"/>
    </xf>
    <xf numFmtId="1" fontId="3" fillId="4" borderId="0" xfId="0" applyNumberFormat="1" applyFont="1" applyFill="1" applyAlignment="1">
      <alignment horizontal="center" vertical="center"/>
    </xf>
    <xf numFmtId="9" fontId="3" fillId="4" borderId="0" xfId="1" applyFont="1" applyFill="1" applyAlignment="1" applyProtection="1">
      <alignment horizontal="center" vertical="center" wrapText="1"/>
      <protection hidden="1"/>
    </xf>
    <xf numFmtId="1" fontId="12" fillId="4" borderId="0" xfId="0" applyNumberFormat="1" applyFont="1" applyFill="1" applyAlignment="1">
      <alignment horizontal="center" vertical="center"/>
    </xf>
    <xf numFmtId="1" fontId="13" fillId="0" borderId="18" xfId="2" applyNumberFormat="1" applyAlignment="1" applyProtection="1">
      <alignment horizontal="center" vertical="center"/>
      <protection hidden="1"/>
    </xf>
    <xf numFmtId="1" fontId="3" fillId="4" borderId="3" xfId="0" applyNumberFormat="1" applyFont="1" applyFill="1" applyBorder="1" applyAlignment="1">
      <alignment horizontal="center" vertical="center"/>
    </xf>
    <xf numFmtId="0" fontId="15" fillId="9" borderId="0" xfId="0" applyFont="1" applyFill="1" applyAlignment="1">
      <alignment horizontal="center" vertical="center"/>
    </xf>
    <xf numFmtId="164" fontId="11" fillId="0" borderId="0" xfId="0" applyNumberFormat="1" applyFont="1" applyAlignment="1">
      <alignment horizontal="left" vertical="center"/>
    </xf>
    <xf numFmtId="0" fontId="3" fillId="5" borderId="28" xfId="0" applyFont="1" applyFill="1" applyBorder="1" applyAlignment="1">
      <alignment horizontal="center" vertical="center" wrapText="1"/>
    </xf>
    <xf numFmtId="0" fontId="4" fillId="8" borderId="7" xfId="0" applyFont="1" applyFill="1" applyBorder="1" applyAlignment="1">
      <alignment horizontal="left" vertical="center"/>
    </xf>
    <xf numFmtId="0" fontId="3" fillId="8" borderId="15" xfId="0" applyFont="1" applyFill="1" applyBorder="1" applyAlignment="1">
      <alignment horizontal="left" vertical="center"/>
    </xf>
    <xf numFmtId="0" fontId="4" fillId="8" borderId="16" xfId="0" applyFont="1" applyFill="1" applyBorder="1" applyAlignment="1">
      <alignment horizontal="left" vertical="center"/>
    </xf>
    <xf numFmtId="0" fontId="4" fillId="2" borderId="6" xfId="0" applyFont="1" applyFill="1" applyBorder="1" applyAlignment="1">
      <alignment horizontal="center" vertical="center"/>
      <extLst>
        <ext xmlns:xfpb="http://schemas.microsoft.com/office/spreadsheetml/2022/featurepropertybag" uri="{C7286773-470A-42A8-94C5-96B5CB345126}">
          <xfpb:xfComplement i="0"/>
        </ext>
      </extLst>
    </xf>
    <xf numFmtId="0" fontId="4" fillId="2" borderId="15" xfId="0" applyFont="1" applyFill="1" applyBorder="1" applyAlignment="1" applyProtection="1">
      <alignment horizontal="left" vertical="center"/>
      <protection locked="0"/>
    </xf>
    <xf numFmtId="0" fontId="4" fillId="2" borderId="9" xfId="0" applyFont="1" applyFill="1" applyBorder="1" applyAlignment="1">
      <alignment horizontal="center" vertical="center"/>
      <extLst>
        <ext xmlns:xfpb="http://schemas.microsoft.com/office/spreadsheetml/2022/featurepropertybag" uri="{C7286773-470A-42A8-94C5-96B5CB345126}">
          <xfpb:xfComplement i="0"/>
        </ext>
      </extLst>
    </xf>
    <xf numFmtId="0" fontId="4" fillId="2" borderId="16" xfId="0" applyFont="1" applyFill="1" applyBorder="1" applyAlignment="1" applyProtection="1">
      <alignment horizontal="left" vertical="center"/>
      <protection locked="0"/>
    </xf>
    <xf numFmtId="0" fontId="4" fillId="2" borderId="11" xfId="0" applyFont="1" applyFill="1" applyBorder="1" applyAlignment="1">
      <alignment horizontal="center" vertical="center"/>
      <extLst>
        <ext xmlns:xfpb="http://schemas.microsoft.com/office/spreadsheetml/2022/featurepropertybag" uri="{C7286773-470A-42A8-94C5-96B5CB345126}">
          <xfpb:xfComplement i="0"/>
        </ext>
      </extLst>
    </xf>
    <xf numFmtId="0" fontId="4" fillId="2" borderId="17" xfId="0" applyFont="1" applyFill="1" applyBorder="1" applyAlignment="1" applyProtection="1">
      <alignment horizontal="left" vertical="center"/>
      <protection locked="0"/>
    </xf>
    <xf numFmtId="0" fontId="0" fillId="0" borderId="8" xfId="0" applyBorder="1" applyAlignment="1">
      <alignment horizontal="center" vertical="center"/>
    </xf>
    <xf numFmtId="0" fontId="0" fillId="0" borderId="15" xfId="0" applyBorder="1" applyAlignment="1">
      <alignment horizontal="center" vertical="center"/>
    </xf>
    <xf numFmtId="0" fontId="4" fillId="8" borderId="10" xfId="0" applyFont="1" applyFill="1" applyBorder="1" applyAlignment="1">
      <alignment horizontal="left" vertical="center"/>
    </xf>
    <xf numFmtId="0" fontId="0" fillId="0" borderId="10" xfId="0" applyBorder="1" applyAlignment="1">
      <alignment horizontal="center" vertical="center"/>
    </xf>
    <xf numFmtId="0" fontId="0" fillId="0" borderId="16" xfId="0" applyBorder="1" applyAlignment="1">
      <alignment horizontal="center" vertical="center"/>
    </xf>
    <xf numFmtId="0" fontId="0" fillId="0" borderId="13" xfId="0" applyBorder="1" applyAlignment="1">
      <alignment horizontal="center" vertical="center"/>
    </xf>
    <xf numFmtId="0" fontId="0" fillId="0" borderId="9" xfId="0" applyBorder="1" applyAlignment="1">
      <alignment horizontal="center" vertical="center"/>
    </xf>
    <xf numFmtId="0" fontId="4" fillId="8" borderId="13" xfId="0" applyFont="1" applyFill="1" applyBorder="1" applyAlignment="1">
      <alignment horizontal="left" vertical="center"/>
    </xf>
    <xf numFmtId="0" fontId="0" fillId="0" borderId="0" xfId="0" applyAlignment="1">
      <alignment vertical="center" wrapText="1"/>
    </xf>
    <xf numFmtId="0" fontId="16" fillId="0" borderId="0" xfId="0" applyFont="1" applyAlignment="1">
      <alignment vertical="center"/>
    </xf>
    <xf numFmtId="0" fontId="17" fillId="0" borderId="0" xfId="0" applyFont="1" applyAlignment="1">
      <alignment vertical="center"/>
    </xf>
    <xf numFmtId="9" fontId="9" fillId="7" borderId="14" xfId="3" applyAlignment="1">
      <alignment horizontal="center" vertical="center"/>
    </xf>
    <xf numFmtId="0" fontId="20" fillId="0" borderId="0" xfId="0" applyFont="1" applyAlignment="1">
      <alignment horizontal="center" vertical="center"/>
    </xf>
    <xf numFmtId="0" fontId="21" fillId="0" borderId="18" xfId="2" applyFont="1" applyAlignment="1">
      <alignment horizontal="center" vertical="center"/>
    </xf>
    <xf numFmtId="0" fontId="20" fillId="0" borderId="0" xfId="0" applyFont="1" applyAlignment="1">
      <alignment vertical="center"/>
    </xf>
    <xf numFmtId="0" fontId="18" fillId="0" borderId="0" xfId="0" applyFont="1" applyAlignment="1">
      <alignment vertical="center"/>
    </xf>
    <xf numFmtId="0" fontId="20" fillId="0" borderId="33" xfId="0" applyFont="1" applyBorder="1" applyAlignment="1">
      <alignment horizontal="center" vertical="center"/>
    </xf>
    <xf numFmtId="0" fontId="10" fillId="2" borderId="0" xfId="0" applyFont="1" applyFill="1" applyAlignment="1">
      <alignment horizontal="center"/>
    </xf>
    <xf numFmtId="0" fontId="4" fillId="2" borderId="35" xfId="0" applyFont="1" applyFill="1" applyBorder="1" applyAlignment="1">
      <alignment horizontal="left" vertical="center"/>
    </xf>
    <xf numFmtId="0" fontId="13" fillId="0" borderId="37" xfId="2" applyBorder="1" applyAlignment="1" applyProtection="1">
      <alignment horizontal="center" vertical="center"/>
      <protection hidden="1"/>
    </xf>
    <xf numFmtId="0" fontId="0" fillId="0" borderId="36" xfId="0" applyBorder="1" applyAlignment="1">
      <alignment horizontal="center" vertical="center"/>
    </xf>
    <xf numFmtId="0" fontId="13" fillId="0" borderId="38" xfId="2" applyBorder="1" applyAlignment="1" applyProtection="1">
      <alignment horizontal="center" vertical="center"/>
      <protection hidden="1"/>
    </xf>
    <xf numFmtId="9" fontId="9" fillId="7" borderId="14" xfId="3" applyAlignment="1" applyProtection="1">
      <alignment horizontal="center" vertical="center"/>
      <protection locked="0"/>
    </xf>
    <xf numFmtId="164" fontId="3" fillId="4" borderId="5" xfId="0" applyNumberFormat="1" applyFont="1" applyFill="1" applyBorder="1" applyAlignment="1">
      <alignment horizontal="right" vertical="center"/>
    </xf>
    <xf numFmtId="0" fontId="4" fillId="2" borderId="13" xfId="0" applyFont="1" applyFill="1" applyBorder="1" applyAlignment="1" applyProtection="1">
      <alignment horizontal="center" vertical="center"/>
      <protection hidden="1"/>
    </xf>
    <xf numFmtId="0" fontId="4" fillId="2" borderId="8" xfId="0" applyFont="1" applyFill="1" applyBorder="1" applyAlignment="1" applyProtection="1">
      <alignment horizontal="center" vertical="center"/>
      <protection hidden="1"/>
    </xf>
    <xf numFmtId="0" fontId="4" fillId="2" borderId="34" xfId="0" applyFont="1" applyFill="1" applyBorder="1" applyAlignment="1" applyProtection="1">
      <alignment horizontal="center" vertical="center"/>
      <protection hidden="1"/>
    </xf>
    <xf numFmtId="0" fontId="4" fillId="2" borderId="0" xfId="0" applyFont="1" applyFill="1" applyAlignment="1" applyProtection="1">
      <alignment horizontal="center" vertical="center"/>
      <protection hidden="1"/>
    </xf>
    <xf numFmtId="0" fontId="4" fillId="2" borderId="12" xfId="0" applyFont="1" applyFill="1" applyBorder="1" applyAlignment="1" applyProtection="1">
      <alignment horizontal="center" vertical="center"/>
      <protection hidden="1"/>
    </xf>
    <xf numFmtId="0" fontId="4" fillId="2" borderId="7" xfId="0" applyFont="1" applyFill="1" applyBorder="1" applyAlignment="1" applyProtection="1">
      <alignment horizontal="center" vertical="center"/>
      <protection hidden="1"/>
    </xf>
    <xf numFmtId="0" fontId="0" fillId="0" borderId="15" xfId="0" applyBorder="1" applyAlignment="1" applyProtection="1">
      <alignment horizontal="center" vertical="center"/>
      <protection hidden="1"/>
    </xf>
    <xf numFmtId="0" fontId="0" fillId="0" borderId="16" xfId="0" applyBorder="1" applyAlignment="1" applyProtection="1">
      <alignment horizontal="center" vertical="center"/>
      <protection hidden="1"/>
    </xf>
    <xf numFmtId="0" fontId="0" fillId="0" borderId="17" xfId="0" applyBorder="1" applyAlignment="1" applyProtection="1">
      <alignment horizontal="center" vertical="center"/>
      <protection hidden="1"/>
    </xf>
    <xf numFmtId="0" fontId="4" fillId="2" borderId="15" xfId="0" applyFont="1" applyFill="1" applyBorder="1" applyAlignment="1" applyProtection="1">
      <alignment horizontal="center" vertical="center"/>
      <protection hidden="1"/>
    </xf>
    <xf numFmtId="0" fontId="4" fillId="2" borderId="16" xfId="0" applyFont="1" applyFill="1" applyBorder="1" applyAlignment="1" applyProtection="1">
      <alignment horizontal="center" vertical="center"/>
      <protection hidden="1"/>
    </xf>
    <xf numFmtId="0" fontId="4" fillId="2" borderId="17" xfId="0" applyFont="1" applyFill="1" applyBorder="1" applyAlignment="1" applyProtection="1">
      <alignment horizontal="center" vertical="center"/>
      <protection hidden="1"/>
    </xf>
    <xf numFmtId="1" fontId="14" fillId="6" borderId="24" xfId="0" applyNumberFormat="1" applyFont="1" applyFill="1" applyBorder="1" applyAlignment="1" applyProtection="1">
      <alignment horizontal="center" vertical="center" wrapText="1"/>
      <protection hidden="1"/>
    </xf>
    <xf numFmtId="0" fontId="5" fillId="2" borderId="0" xfId="0" applyFont="1" applyFill="1" applyAlignment="1" applyProtection="1">
      <alignment horizontal="left" vertical="center"/>
      <protection hidden="1"/>
    </xf>
    <xf numFmtId="0" fontId="7" fillId="3" borderId="39" xfId="0" applyFont="1" applyFill="1" applyBorder="1" applyAlignment="1" applyProtection="1">
      <alignment horizontal="left" vertical="center"/>
      <protection hidden="1"/>
    </xf>
    <xf numFmtId="0" fontId="7" fillId="3" borderId="39" xfId="0" applyFont="1" applyFill="1" applyBorder="1" applyAlignment="1">
      <alignment horizontal="left" vertical="center"/>
    </xf>
    <xf numFmtId="0" fontId="6" fillId="3" borderId="40" xfId="0" applyFont="1" applyFill="1" applyBorder="1" applyAlignment="1">
      <alignment horizontal="left" vertical="center" wrapText="1"/>
    </xf>
    <xf numFmtId="0" fontId="4" fillId="4" borderId="41" xfId="4" applyFont="1" applyFill="1" applyBorder="1" applyAlignment="1">
      <alignment horizontal="left"/>
    </xf>
    <xf numFmtId="0" fontId="4" fillId="4" borderId="42" xfId="4" applyFont="1" applyFill="1" applyBorder="1" applyAlignment="1">
      <alignment horizontal="center"/>
    </xf>
    <xf numFmtId="0" fontId="4" fillId="4" borderId="43" xfId="4" applyFont="1" applyFill="1" applyBorder="1" applyAlignment="1">
      <alignment horizontal="center"/>
    </xf>
    <xf numFmtId="0" fontId="18" fillId="0" borderId="0" xfId="0" applyFont="1"/>
    <xf numFmtId="0" fontId="4" fillId="2" borderId="0" xfId="0" applyFont="1" applyFill="1" applyAlignment="1">
      <alignment horizontal="left" vertical="center" wrapText="1"/>
    </xf>
    <xf numFmtId="0" fontId="4" fillId="2" borderId="12" xfId="0" applyFont="1" applyFill="1" applyBorder="1" applyAlignment="1">
      <alignment horizontal="left" vertical="center" wrapText="1"/>
    </xf>
    <xf numFmtId="0" fontId="6" fillId="2" borderId="0" xfId="0" applyFont="1" applyFill="1" applyAlignment="1">
      <alignment horizontal="left" vertical="center"/>
    </xf>
    <xf numFmtId="0" fontId="4" fillId="2" borderId="9" xfId="0" applyFont="1" applyFill="1" applyBorder="1" applyAlignment="1">
      <alignment horizontal="left" vertical="center"/>
    </xf>
    <xf numFmtId="0" fontId="4" fillId="2" borderId="11" xfId="0" applyFont="1" applyFill="1" applyBorder="1" applyAlignment="1">
      <alignment horizontal="left" vertical="center"/>
    </xf>
    <xf numFmtId="0" fontId="4" fillId="2" borderId="9"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7" xfId="0" applyFont="1" applyFill="1" applyBorder="1" applyAlignment="1">
      <alignment horizontal="left" vertical="center" wrapText="1"/>
    </xf>
  </cellXfs>
  <cellStyles count="5">
    <cellStyle name="Calculation" xfId="2" builtinId="22" customBuiltin="1"/>
    <cellStyle name="Check Cell" xfId="3" builtinId="23" customBuiltin="1"/>
    <cellStyle name="Normal" xfId="0" builtinId="0"/>
    <cellStyle name="Normal 2" xfId="4" xr:uid="{825CF231-DD93-439F-8FE0-6E71AD234BB9}"/>
    <cellStyle name="Percent" xfId="1" builtinId="5"/>
  </cellStyles>
  <dxfs count="4">
    <dxf>
      <font>
        <color theme="0"/>
      </font>
      <fill>
        <patternFill>
          <bgColor rgb="FFC00000"/>
        </patternFill>
      </fill>
      <border>
        <left style="thin">
          <color auto="1"/>
        </left>
        <right style="thin">
          <color auto="1"/>
        </right>
        <top style="thin">
          <color auto="1"/>
        </top>
        <bottom style="thin">
          <color auto="1"/>
        </bottom>
        <vertical/>
        <horizontal/>
      </border>
    </dxf>
    <dxf>
      <font>
        <color theme="0"/>
      </font>
      <fill>
        <patternFill>
          <bgColor rgb="FFC00000"/>
        </patternFill>
      </fill>
      <border>
        <left style="thin">
          <color auto="1"/>
        </left>
        <right style="thin">
          <color auto="1"/>
        </right>
        <top style="thin">
          <color auto="1"/>
        </top>
        <bottom style="thin">
          <color auto="1"/>
        </bottom>
        <vertical/>
        <horizontal/>
      </border>
    </dxf>
    <dxf>
      <font>
        <color theme="0"/>
      </font>
      <fill>
        <patternFill>
          <bgColor theme="0"/>
        </patternFill>
      </fill>
      <border>
        <left/>
        <right/>
        <top/>
        <bottom/>
      </border>
    </dxf>
    <dxf>
      <font>
        <color theme="0"/>
      </font>
      <fill>
        <patternFill>
          <bgColor theme="0"/>
        </patternFill>
      </fill>
      <border>
        <left/>
        <right/>
        <top/>
        <bottom/>
      </border>
    </dxf>
  </dxfs>
  <tableStyles count="0" defaultTableStyle="TableStyleMedium2" defaultPivotStyle="PivotStyleLight16"/>
  <colors>
    <mruColors>
      <color rgb="FF17789E"/>
      <color rgb="FFD1E4EC"/>
      <color rgb="FF74AEC5"/>
      <color rgb="FFFF898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theme" Target="theme/theme1.xml"/><Relationship Id="rId7" Type="http://schemas.microsoft.com/office/2022/11/relationships/FeaturePropertyBag" Target="featurePropertyBag/featurePropertyBag.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ustomXml" Target="../customXml/item3.xml"/><Relationship Id="rId5" Type="http://schemas.openxmlformats.org/officeDocument/2006/relationships/sharedStrings" Target="sharedStrings.xml"/><Relationship Id="rId10" Type="http://schemas.openxmlformats.org/officeDocument/2006/relationships/customXml" Target="../customXml/item2.xml"/><Relationship Id="rId4" Type="http://schemas.openxmlformats.org/officeDocument/2006/relationships/styles" Target="styles.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hyperlink" Target="https://guides.gresb.com/data-center-assessment/3.-leveraging-your-data/new-scoring-calculator" TargetMode="External"/><Relationship Id="rId2" Type="http://schemas.openxmlformats.org/officeDocument/2006/relationships/hyperlink" Target="https://www.gresb.com/contact/"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hyperlink" Target="https://guides.gresb.com/data-center-assessment/2026-data-center-assessment/welcome" TargetMode="External"/><Relationship Id="rId4"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173802</xdr:colOff>
      <xdr:row>0</xdr:row>
      <xdr:rowOff>57217</xdr:rowOff>
    </xdr:from>
    <xdr:to>
      <xdr:col>10</xdr:col>
      <xdr:colOff>468178</xdr:colOff>
      <xdr:row>0</xdr:row>
      <xdr:rowOff>400426</xdr:rowOff>
    </xdr:to>
    <xdr:grpSp>
      <xdr:nvGrpSpPr>
        <xdr:cNvPr id="17" name="Group 16">
          <a:extLst>
            <a:ext uri="{FF2B5EF4-FFF2-40B4-BE49-F238E27FC236}">
              <a16:creationId xmlns:a16="http://schemas.microsoft.com/office/drawing/2014/main" id="{FA583BA6-62A1-07DE-15EB-CC092CB6C202}"/>
            </a:ext>
          </a:extLst>
        </xdr:cNvPr>
        <xdr:cNvGrpSpPr/>
      </xdr:nvGrpSpPr>
      <xdr:grpSpPr>
        <a:xfrm>
          <a:off x="6145977" y="57217"/>
          <a:ext cx="875401" cy="343209"/>
          <a:chOff x="4221971" y="1171466"/>
          <a:chExt cx="934667" cy="366767"/>
        </a:xfrm>
      </xdr:grpSpPr>
      <xdr:sp macro="" textlink="">
        <xdr:nvSpPr>
          <xdr:cNvPr id="16" name="Rectangle: Rounded Corners 15">
            <a:extLst>
              <a:ext uri="{FF2B5EF4-FFF2-40B4-BE49-F238E27FC236}">
                <a16:creationId xmlns:a16="http://schemas.microsoft.com/office/drawing/2014/main" id="{787B48F1-6771-4DA0-BD97-0678F84B2B9E}"/>
              </a:ext>
            </a:extLst>
          </xdr:cNvPr>
          <xdr:cNvSpPr/>
        </xdr:nvSpPr>
        <xdr:spPr>
          <a:xfrm>
            <a:off x="4221971" y="1171466"/>
            <a:ext cx="934667" cy="366767"/>
          </a:xfrm>
          <a:prstGeom prst="roundRect">
            <a:avLst/>
          </a:prstGeom>
          <a:solidFill>
            <a:sysClr val="window" lastClr="FFFFFF"/>
          </a:solidFill>
          <a:ln>
            <a:solidFill>
              <a:srgbClr val="17789E"/>
            </a:solidFill>
          </a:ln>
          <a:effectLst>
            <a:outerShdw blurRad="63500" sx="102000" sy="102000" algn="ct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150" sz="1100"/>
          </a:p>
        </xdr:txBody>
      </xdr:sp>
      <xdr:pic>
        <xdr:nvPicPr>
          <xdr:cNvPr id="9" name="Picture 8" descr="A logo for a data center&#10;&#10;Description automatically generated">
            <a:extLst>
              <a:ext uri="{FF2B5EF4-FFF2-40B4-BE49-F238E27FC236}">
                <a16:creationId xmlns:a16="http://schemas.microsoft.com/office/drawing/2014/main" id="{59EC00D0-38AF-5F04-697C-8731BB2CB6F5}"/>
              </a:ext>
            </a:extLst>
          </xdr:cNvPr>
          <xdr:cNvPicPr>
            <a:picLocks noChangeAspect="1"/>
          </xdr:cNvPicPr>
        </xdr:nvPicPr>
        <xdr:blipFill>
          <a:blip xmlns:r="http://schemas.openxmlformats.org/officeDocument/2006/relationships" r:embed="rId1"/>
          <a:stretch>
            <a:fillRect/>
          </a:stretch>
        </xdr:blipFill>
        <xdr:spPr>
          <a:xfrm>
            <a:off x="4275301" y="1202339"/>
            <a:ext cx="811202" cy="303048"/>
          </a:xfrm>
          <a:prstGeom prst="rect">
            <a:avLst/>
          </a:prstGeom>
        </xdr:spPr>
      </xdr:pic>
    </xdr:grpSp>
    <xdr:clientData/>
  </xdr:twoCellAnchor>
  <xdr:twoCellAnchor>
    <xdr:from>
      <xdr:col>8</xdr:col>
      <xdr:colOff>802038</xdr:colOff>
      <xdr:row>11</xdr:row>
      <xdr:rowOff>44580</xdr:rowOff>
    </xdr:from>
    <xdr:to>
      <xdr:col>10</xdr:col>
      <xdr:colOff>571776</xdr:colOff>
      <xdr:row>16</xdr:row>
      <xdr:rowOff>83164</xdr:rowOff>
    </xdr:to>
    <xdr:grpSp>
      <xdr:nvGrpSpPr>
        <xdr:cNvPr id="15" name="Group 14">
          <a:hlinkClick xmlns:r="http://schemas.openxmlformats.org/officeDocument/2006/relationships" r:id="rId2"/>
          <a:extLst>
            <a:ext uri="{FF2B5EF4-FFF2-40B4-BE49-F238E27FC236}">
              <a16:creationId xmlns:a16="http://schemas.microsoft.com/office/drawing/2014/main" id="{C07BB0FA-A595-5DEB-DB57-721F55881B53}"/>
            </a:ext>
          </a:extLst>
        </xdr:cNvPr>
        <xdr:cNvGrpSpPr/>
      </xdr:nvGrpSpPr>
      <xdr:grpSpPr>
        <a:xfrm>
          <a:off x="5974113" y="2482980"/>
          <a:ext cx="1150863" cy="705334"/>
          <a:chOff x="5168997" y="1742979"/>
          <a:chExt cx="1315765" cy="812535"/>
        </a:xfrm>
      </xdr:grpSpPr>
      <xdr:sp macro="" textlink="">
        <xdr:nvSpPr>
          <xdr:cNvPr id="11" name="Rectangle: Rounded Corners 10">
            <a:extLst>
              <a:ext uri="{FF2B5EF4-FFF2-40B4-BE49-F238E27FC236}">
                <a16:creationId xmlns:a16="http://schemas.microsoft.com/office/drawing/2014/main" id="{3F4CAFD2-4424-D268-DCD6-23AEBE439F0F}"/>
              </a:ext>
            </a:extLst>
          </xdr:cNvPr>
          <xdr:cNvSpPr/>
        </xdr:nvSpPr>
        <xdr:spPr>
          <a:xfrm>
            <a:off x="5214007" y="1742979"/>
            <a:ext cx="1225745" cy="808487"/>
          </a:xfrm>
          <a:prstGeom prst="roundRect">
            <a:avLst/>
          </a:prstGeom>
          <a:solidFill>
            <a:sysClr val="window" lastClr="FFFFFF"/>
          </a:solidFill>
          <a:ln>
            <a:solidFill>
              <a:srgbClr val="17789E"/>
            </a:solidFill>
          </a:ln>
          <a:effectLst>
            <a:outerShdw blurRad="63500" sx="102000" sy="102000" algn="ct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150" sz="1100"/>
          </a:p>
        </xdr:txBody>
      </xdr:sp>
      <xdr:sp macro="" textlink="">
        <xdr:nvSpPr>
          <xdr:cNvPr id="12" name="TextBox 11">
            <a:extLst>
              <a:ext uri="{FF2B5EF4-FFF2-40B4-BE49-F238E27FC236}">
                <a16:creationId xmlns:a16="http://schemas.microsoft.com/office/drawing/2014/main" id="{695AC5D6-5CB5-8226-DA3F-8AB2E6EB5971}"/>
              </a:ext>
            </a:extLst>
          </xdr:cNvPr>
          <xdr:cNvSpPr txBox="1"/>
        </xdr:nvSpPr>
        <xdr:spPr>
          <a:xfrm>
            <a:off x="5168997" y="2267611"/>
            <a:ext cx="1315765" cy="287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800" b="1">
                <a:latin typeface="Roboto" panose="02000000000000000000" pitchFamily="2" charset="0"/>
                <a:ea typeface="Roboto" panose="02000000000000000000" pitchFamily="2" charset="0"/>
                <a:cs typeface="Roboto" panose="02000000000000000000" pitchFamily="2" charset="0"/>
              </a:rPr>
              <a:t>Contact Us</a:t>
            </a:r>
            <a:endParaRPr lang="en-150" sz="800" b="1">
              <a:latin typeface="Roboto" panose="02000000000000000000" pitchFamily="2" charset="0"/>
              <a:ea typeface="Roboto" panose="02000000000000000000" pitchFamily="2" charset="0"/>
              <a:cs typeface="Roboto" panose="02000000000000000000" pitchFamily="2" charset="0"/>
            </a:endParaRPr>
          </a:p>
        </xdr:txBody>
      </xdr:sp>
      <xdr:sp macro="" textlink="">
        <xdr:nvSpPr>
          <xdr:cNvPr id="14" name="TextBox 13">
            <a:extLst>
              <a:ext uri="{FF2B5EF4-FFF2-40B4-BE49-F238E27FC236}">
                <a16:creationId xmlns:a16="http://schemas.microsoft.com/office/drawing/2014/main" id="{188370E6-CAD2-788E-3887-C84DA57DC9DB}"/>
              </a:ext>
            </a:extLst>
          </xdr:cNvPr>
          <xdr:cNvSpPr txBox="1"/>
        </xdr:nvSpPr>
        <xdr:spPr>
          <a:xfrm>
            <a:off x="5651707" y="1844784"/>
            <a:ext cx="350344" cy="410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3600" b="1">
                <a:latin typeface="Roboto" panose="02000000000000000000" pitchFamily="2" charset="0"/>
                <a:ea typeface="Roboto" panose="02000000000000000000" pitchFamily="2" charset="0"/>
                <a:cs typeface="Roboto" panose="02000000000000000000" pitchFamily="2" charset="0"/>
              </a:rPr>
              <a:t>?</a:t>
            </a:r>
            <a:endParaRPr lang="en-150" sz="3600" b="1">
              <a:latin typeface="Roboto" panose="02000000000000000000" pitchFamily="2" charset="0"/>
              <a:ea typeface="Roboto" panose="02000000000000000000" pitchFamily="2" charset="0"/>
              <a:cs typeface="Roboto" panose="02000000000000000000" pitchFamily="2" charset="0"/>
            </a:endParaRPr>
          </a:p>
        </xdr:txBody>
      </xdr:sp>
    </xdr:grpSp>
    <xdr:clientData/>
  </xdr:twoCellAnchor>
  <xdr:twoCellAnchor>
    <xdr:from>
      <xdr:col>1</xdr:col>
      <xdr:colOff>9269</xdr:colOff>
      <xdr:row>3</xdr:row>
      <xdr:rowOff>12631</xdr:rowOff>
    </xdr:from>
    <xdr:to>
      <xdr:col>8</xdr:col>
      <xdr:colOff>793750</xdr:colOff>
      <xdr:row>8</xdr:row>
      <xdr:rowOff>178955</xdr:rowOff>
    </xdr:to>
    <xdr:sp macro="" textlink="">
      <xdr:nvSpPr>
        <xdr:cNvPr id="18" name="TextBox 17">
          <a:hlinkClick xmlns:r="http://schemas.openxmlformats.org/officeDocument/2006/relationships" r:id="rId3"/>
          <a:extLst>
            <a:ext uri="{FF2B5EF4-FFF2-40B4-BE49-F238E27FC236}">
              <a16:creationId xmlns:a16="http://schemas.microsoft.com/office/drawing/2014/main" id="{20128CB8-1BFC-4814-0301-354741921B0C}"/>
            </a:ext>
          </a:extLst>
        </xdr:cNvPr>
        <xdr:cNvSpPr txBox="1"/>
      </xdr:nvSpPr>
      <xdr:spPr>
        <a:xfrm>
          <a:off x="224350" y="990736"/>
          <a:ext cx="5992505" cy="1088098"/>
        </a:xfrm>
        <a:prstGeom prst="rect">
          <a:avLst/>
        </a:prstGeom>
        <a:solidFill>
          <a:schemeClr val="lt1"/>
        </a:solidFill>
        <a:ln w="9525" cmpd="sng">
          <a:solidFill>
            <a:srgbClr val="17789E">
              <a:alpha val="10980"/>
            </a:srgb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b="0" i="0" u="none" strike="noStrike">
              <a:solidFill>
                <a:schemeClr val="dk1"/>
              </a:solidFill>
              <a:effectLst/>
              <a:latin typeface="Roboto" panose="02000000000000000000" pitchFamily="2" charset="0"/>
              <a:ea typeface="Roboto" panose="02000000000000000000" pitchFamily="2" charset="0"/>
              <a:cs typeface="Roboto" panose="02000000000000000000" pitchFamily="2" charset="0"/>
            </a:rPr>
            <a:t>This tool replicates the indicator structure and scoring logic of the GRESB Data Center Assessment.</a:t>
          </a:r>
          <a:r>
            <a:rPr lang="en-US" sz="1000">
              <a:effectLst/>
              <a:latin typeface="Roboto" panose="02000000000000000000" pitchFamily="2" charset="0"/>
              <a:ea typeface="Roboto" panose="02000000000000000000" pitchFamily="2" charset="0"/>
              <a:cs typeface="Roboto" panose="02000000000000000000" pitchFamily="2" charset="0"/>
            </a:rPr>
            <a:t> </a:t>
          </a:r>
        </a:p>
        <a:p>
          <a:endParaRPr lang="en-US" sz="1000">
            <a:effectLst/>
            <a:latin typeface="Roboto" panose="02000000000000000000" pitchFamily="2" charset="0"/>
            <a:ea typeface="Roboto" panose="02000000000000000000" pitchFamily="2" charset="0"/>
            <a:cs typeface="Roboto" panose="02000000000000000000" pitchFamily="2" charset="0"/>
          </a:endParaRPr>
        </a:p>
        <a:p>
          <a:r>
            <a:rPr lang="en-US" sz="1000" b="0" i="0" u="none" strike="noStrike">
              <a:solidFill>
                <a:schemeClr val="dk1"/>
              </a:solidFill>
              <a:effectLst/>
              <a:latin typeface="Roboto" panose="02000000000000000000" pitchFamily="2" charset="0"/>
              <a:ea typeface="Roboto" panose="02000000000000000000" pitchFamily="2" charset="0"/>
              <a:cs typeface="Roboto" panose="02000000000000000000" pitchFamily="2" charset="0"/>
            </a:rPr>
            <a:t>Use of this tool is not required to complete the GRESB Data Center Assessment but may be useful to those that want to better understand how scores and control weights are applied.</a:t>
          </a:r>
          <a:endParaRPr lang="en-US" sz="1000">
            <a:effectLst/>
            <a:latin typeface="Roboto" panose="02000000000000000000" pitchFamily="2" charset="0"/>
            <a:ea typeface="Roboto" panose="02000000000000000000" pitchFamily="2" charset="0"/>
            <a:cs typeface="Roboto" panose="02000000000000000000" pitchFamily="2" charset="0"/>
          </a:endParaRPr>
        </a:p>
        <a:p>
          <a:endParaRPr lang="en-US" sz="1000">
            <a:effectLst/>
            <a:latin typeface="Roboto" panose="02000000000000000000" pitchFamily="2" charset="0"/>
            <a:ea typeface="Roboto" panose="02000000000000000000" pitchFamily="2" charset="0"/>
            <a:cs typeface="Roboto" panose="02000000000000000000" pitchFamily="2" charset="0"/>
          </a:endParaRPr>
        </a:p>
        <a:p>
          <a:r>
            <a:rPr lang="en-US" sz="1000" b="1" i="0" u="sng" strike="noStrike">
              <a:solidFill>
                <a:schemeClr val="accent1"/>
              </a:solidFill>
              <a:effectLst/>
              <a:latin typeface="Roboto" panose="02000000000000000000" pitchFamily="2" charset="0"/>
              <a:ea typeface="Roboto" panose="02000000000000000000" pitchFamily="2" charset="0"/>
              <a:cs typeface="Roboto" panose="02000000000000000000" pitchFamily="2" charset="0"/>
            </a:rPr>
            <a:t>Instructions are provided in our Guides.</a:t>
          </a:r>
          <a:endParaRPr lang="en-150" sz="1000" b="1" u="sng">
            <a:solidFill>
              <a:schemeClr val="accent1"/>
            </a:solidFill>
            <a:latin typeface="Roboto" panose="02000000000000000000" pitchFamily="2" charset="0"/>
            <a:ea typeface="Roboto" panose="02000000000000000000" pitchFamily="2" charset="0"/>
            <a:cs typeface="Roboto" panose="02000000000000000000" pitchFamily="2" charset="0"/>
          </a:endParaRPr>
        </a:p>
      </xdr:txBody>
    </xdr:sp>
    <xdr:clientData/>
  </xdr:twoCellAnchor>
  <xdr:twoCellAnchor>
    <xdr:from>
      <xdr:col>8</xdr:col>
      <xdr:colOff>158750</xdr:colOff>
      <xdr:row>11</xdr:row>
      <xdr:rowOff>82550</xdr:rowOff>
    </xdr:from>
    <xdr:to>
      <xdr:col>8</xdr:col>
      <xdr:colOff>349250</xdr:colOff>
      <xdr:row>13</xdr:row>
      <xdr:rowOff>44450</xdr:rowOff>
    </xdr:to>
    <xdr:sp macro="" textlink="">
      <xdr:nvSpPr>
        <xdr:cNvPr id="19" name="Arrow: Left 18">
          <a:extLst>
            <a:ext uri="{FF2B5EF4-FFF2-40B4-BE49-F238E27FC236}">
              <a16:creationId xmlns:a16="http://schemas.microsoft.com/office/drawing/2014/main" id="{75EACB62-B00F-48C0-9BA5-54083F617B46}"/>
            </a:ext>
          </a:extLst>
        </xdr:cNvPr>
        <xdr:cNvSpPr/>
      </xdr:nvSpPr>
      <xdr:spPr>
        <a:xfrm rot="16200000">
          <a:off x="5543550" y="2584450"/>
          <a:ext cx="254000" cy="190500"/>
        </a:xfrm>
        <a:prstGeom prst="leftArrow">
          <a:avLst/>
        </a:prstGeom>
        <a:solidFill>
          <a:srgbClr val="D1E4EC"/>
        </a:solidFill>
        <a:ln>
          <a:solidFill>
            <a:srgbClr val="17789E"/>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150"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490079</xdr:colOff>
      <xdr:row>2</xdr:row>
      <xdr:rowOff>56534</xdr:rowOff>
    </xdr:from>
    <xdr:to>
      <xdr:col>10</xdr:col>
      <xdr:colOff>96004</xdr:colOff>
      <xdr:row>5</xdr:row>
      <xdr:rowOff>199172</xdr:rowOff>
    </xdr:to>
    <xdr:grpSp>
      <xdr:nvGrpSpPr>
        <xdr:cNvPr id="14" name="Group 13">
          <a:hlinkClick xmlns:r="http://schemas.openxmlformats.org/officeDocument/2006/relationships" r:id="rId1"/>
          <a:extLst>
            <a:ext uri="{FF2B5EF4-FFF2-40B4-BE49-F238E27FC236}">
              <a16:creationId xmlns:a16="http://schemas.microsoft.com/office/drawing/2014/main" id="{9BA534C9-C8AB-4081-8CA1-0C9C6F191551}"/>
            </a:ext>
          </a:extLst>
        </xdr:cNvPr>
        <xdr:cNvGrpSpPr/>
      </xdr:nvGrpSpPr>
      <xdr:grpSpPr>
        <a:xfrm>
          <a:off x="9376904" y="685184"/>
          <a:ext cx="1187075" cy="771288"/>
          <a:chOff x="180901" y="685397"/>
          <a:chExt cx="1168517" cy="746230"/>
        </a:xfrm>
        <a:effectLst>
          <a:outerShdw blurRad="63500" sx="102000" sy="102000" algn="ctr" rotWithShape="0">
            <a:prstClr val="black">
              <a:alpha val="40000"/>
            </a:prstClr>
          </a:outerShdw>
        </a:effectLst>
      </xdr:grpSpPr>
      <xdr:sp macro="" textlink="">
        <xdr:nvSpPr>
          <xdr:cNvPr id="15" name="Rectangle: Rounded Corners 14">
            <a:extLst>
              <a:ext uri="{FF2B5EF4-FFF2-40B4-BE49-F238E27FC236}">
                <a16:creationId xmlns:a16="http://schemas.microsoft.com/office/drawing/2014/main" id="{3A8B358A-1C5D-588E-0CDD-B6BF216624A5}"/>
              </a:ext>
            </a:extLst>
          </xdr:cNvPr>
          <xdr:cNvSpPr/>
        </xdr:nvSpPr>
        <xdr:spPr>
          <a:xfrm>
            <a:off x="220874" y="685397"/>
            <a:ext cx="1088571" cy="742512"/>
          </a:xfrm>
          <a:prstGeom prst="roundRect">
            <a:avLst/>
          </a:prstGeom>
          <a:solidFill>
            <a:sysClr val="window" lastClr="FFFFFF"/>
          </a:solidFill>
          <a:ln>
            <a:solidFill>
              <a:srgbClr val="17789E"/>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150" sz="1100"/>
          </a:p>
        </xdr:txBody>
      </xdr:sp>
      <xdr:sp macro="" textlink="">
        <xdr:nvSpPr>
          <xdr:cNvPr id="16" name="TextBox 15">
            <a:extLst>
              <a:ext uri="{FF2B5EF4-FFF2-40B4-BE49-F238E27FC236}">
                <a16:creationId xmlns:a16="http://schemas.microsoft.com/office/drawing/2014/main" id="{9B7F6840-2F80-1529-6AB9-74E3AA136BCB}"/>
              </a:ext>
            </a:extLst>
          </xdr:cNvPr>
          <xdr:cNvSpPr txBox="1"/>
        </xdr:nvSpPr>
        <xdr:spPr>
          <a:xfrm>
            <a:off x="180901" y="1167218"/>
            <a:ext cx="1168517" cy="264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800" b="1">
                <a:latin typeface="Roboto" panose="02000000000000000000" pitchFamily="2" charset="0"/>
                <a:ea typeface="Roboto" panose="02000000000000000000" pitchFamily="2" charset="0"/>
                <a:cs typeface="Roboto" panose="02000000000000000000" pitchFamily="2" charset="0"/>
              </a:rPr>
              <a:t>Read our Guides here</a:t>
            </a:r>
            <a:endParaRPr lang="en-150" sz="800" b="1">
              <a:latin typeface="Roboto" panose="02000000000000000000" pitchFamily="2" charset="0"/>
              <a:ea typeface="Roboto" panose="02000000000000000000" pitchFamily="2" charset="0"/>
              <a:cs typeface="Roboto" panose="02000000000000000000" pitchFamily="2" charset="0"/>
            </a:endParaRPr>
          </a:p>
        </xdr:txBody>
      </xdr:sp>
      <xdr:pic>
        <xdr:nvPicPr>
          <xdr:cNvPr id="17" name="Graphic 16" descr="Books outline">
            <a:extLst>
              <a:ext uri="{FF2B5EF4-FFF2-40B4-BE49-F238E27FC236}">
                <a16:creationId xmlns:a16="http://schemas.microsoft.com/office/drawing/2014/main" id="{2EB5CE15-E4B2-6D38-9658-075335902308}"/>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45514" y="722354"/>
            <a:ext cx="439291" cy="484601"/>
          </a:xfrm>
          <a:prstGeom prst="rect">
            <a:avLst/>
          </a:prstGeom>
        </xdr:spPr>
      </xdr:pic>
    </xdr:grpSp>
    <xdr:clientData/>
  </xdr:twoCellAnchor>
  <xdr:twoCellAnchor>
    <xdr:from>
      <xdr:col>3</xdr:col>
      <xdr:colOff>611187</xdr:colOff>
      <xdr:row>1</xdr:row>
      <xdr:rowOff>27341</xdr:rowOff>
    </xdr:from>
    <xdr:to>
      <xdr:col>3</xdr:col>
      <xdr:colOff>801687</xdr:colOff>
      <xdr:row>1</xdr:row>
      <xdr:rowOff>249591</xdr:rowOff>
    </xdr:to>
    <xdr:sp macro="" textlink="">
      <xdr:nvSpPr>
        <xdr:cNvPr id="2" name="Arrow: Left 1">
          <a:extLst>
            <a:ext uri="{FF2B5EF4-FFF2-40B4-BE49-F238E27FC236}">
              <a16:creationId xmlns:a16="http://schemas.microsoft.com/office/drawing/2014/main" id="{471233A5-CD34-920F-65C9-A3A51DAB5C21}"/>
            </a:ext>
          </a:extLst>
        </xdr:cNvPr>
        <xdr:cNvSpPr/>
      </xdr:nvSpPr>
      <xdr:spPr>
        <a:xfrm rot="16200000">
          <a:off x="2394479" y="395994"/>
          <a:ext cx="222250" cy="190500"/>
        </a:xfrm>
        <a:prstGeom prst="leftArrow">
          <a:avLst/>
        </a:prstGeom>
        <a:solidFill>
          <a:srgbClr val="D1E4EC"/>
        </a:solidFill>
        <a:ln>
          <a:solidFill>
            <a:srgbClr val="17789E"/>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150" sz="1100"/>
        </a:p>
      </xdr:txBody>
    </xdr:sp>
    <xdr:clientData/>
  </xdr:twoCellAnchor>
  <xdr:twoCellAnchor>
    <xdr:from>
      <xdr:col>7</xdr:col>
      <xdr:colOff>485775</xdr:colOff>
      <xdr:row>9</xdr:row>
      <xdr:rowOff>37351</xdr:rowOff>
    </xdr:from>
    <xdr:to>
      <xdr:col>7</xdr:col>
      <xdr:colOff>668523</xdr:colOff>
      <xdr:row>9</xdr:row>
      <xdr:rowOff>265579</xdr:rowOff>
    </xdr:to>
    <xdr:sp macro="" textlink="">
      <xdr:nvSpPr>
        <xdr:cNvPr id="3" name="Arrow: Left 2">
          <a:extLst>
            <a:ext uri="{FF2B5EF4-FFF2-40B4-BE49-F238E27FC236}">
              <a16:creationId xmlns:a16="http://schemas.microsoft.com/office/drawing/2014/main" id="{8B03F0D7-376A-40EB-8ABB-973D94CFFB8B}"/>
            </a:ext>
          </a:extLst>
        </xdr:cNvPr>
        <xdr:cNvSpPr/>
      </xdr:nvSpPr>
      <xdr:spPr>
        <a:xfrm rot="16200000">
          <a:off x="8762485" y="2314341"/>
          <a:ext cx="228228" cy="182748"/>
        </a:xfrm>
        <a:prstGeom prst="leftArrow">
          <a:avLst/>
        </a:prstGeom>
        <a:solidFill>
          <a:srgbClr val="D1E4EC"/>
        </a:solidFill>
        <a:ln>
          <a:solidFill>
            <a:srgbClr val="17789E"/>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150" sz="1100"/>
        </a:p>
      </xdr:txBody>
    </xdr:sp>
    <xdr:clientData/>
  </xdr:twoCellAnchor>
  <xdr:twoCellAnchor>
    <xdr:from>
      <xdr:col>7</xdr:col>
      <xdr:colOff>876348</xdr:colOff>
      <xdr:row>44</xdr:row>
      <xdr:rowOff>139700</xdr:rowOff>
    </xdr:from>
    <xdr:to>
      <xdr:col>7</xdr:col>
      <xdr:colOff>1066848</xdr:colOff>
      <xdr:row>70</xdr:row>
      <xdr:rowOff>163512</xdr:rowOff>
    </xdr:to>
    <xdr:grpSp>
      <xdr:nvGrpSpPr>
        <xdr:cNvPr id="10" name="Group 9">
          <a:extLst>
            <a:ext uri="{FF2B5EF4-FFF2-40B4-BE49-F238E27FC236}">
              <a16:creationId xmlns:a16="http://schemas.microsoft.com/office/drawing/2014/main" id="{C4031BFB-2F2F-60B1-7C33-59EDEBAA1772}"/>
            </a:ext>
          </a:extLst>
        </xdr:cNvPr>
        <xdr:cNvGrpSpPr/>
      </xdr:nvGrpSpPr>
      <xdr:grpSpPr>
        <a:xfrm>
          <a:off x="8677323" y="10293350"/>
          <a:ext cx="190500" cy="5967412"/>
          <a:chOff x="9468645" y="10598150"/>
          <a:chExt cx="190500" cy="6008687"/>
        </a:xfrm>
      </xdr:grpSpPr>
      <xdr:sp macro="" textlink="">
        <xdr:nvSpPr>
          <xdr:cNvPr id="4" name="Arrow: Left 3">
            <a:extLst>
              <a:ext uri="{FF2B5EF4-FFF2-40B4-BE49-F238E27FC236}">
                <a16:creationId xmlns:a16="http://schemas.microsoft.com/office/drawing/2014/main" id="{0893EC3A-41E9-4030-9242-D727FC47D611}"/>
              </a:ext>
            </a:extLst>
          </xdr:cNvPr>
          <xdr:cNvSpPr/>
        </xdr:nvSpPr>
        <xdr:spPr>
          <a:xfrm rot="16200000">
            <a:off x="9436895" y="10629900"/>
            <a:ext cx="254000" cy="190500"/>
          </a:xfrm>
          <a:prstGeom prst="leftArrow">
            <a:avLst/>
          </a:prstGeom>
          <a:solidFill>
            <a:srgbClr val="D1E4EC"/>
          </a:solidFill>
          <a:ln>
            <a:solidFill>
              <a:srgbClr val="17789E"/>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150" sz="1100"/>
          </a:p>
        </xdr:txBody>
      </xdr:sp>
      <xdr:sp macro="" textlink="">
        <xdr:nvSpPr>
          <xdr:cNvPr id="5" name="Arrow: Left 4">
            <a:extLst>
              <a:ext uri="{FF2B5EF4-FFF2-40B4-BE49-F238E27FC236}">
                <a16:creationId xmlns:a16="http://schemas.microsoft.com/office/drawing/2014/main" id="{7AE87DF3-27D2-4661-8740-C83B58AA874F}"/>
              </a:ext>
            </a:extLst>
          </xdr:cNvPr>
          <xdr:cNvSpPr/>
        </xdr:nvSpPr>
        <xdr:spPr>
          <a:xfrm rot="16200000">
            <a:off x="9436895" y="11782425"/>
            <a:ext cx="254000" cy="190500"/>
          </a:xfrm>
          <a:prstGeom prst="leftArrow">
            <a:avLst/>
          </a:prstGeom>
          <a:solidFill>
            <a:srgbClr val="D1E4EC"/>
          </a:solidFill>
          <a:ln>
            <a:solidFill>
              <a:srgbClr val="17789E"/>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150" sz="1100"/>
          </a:p>
        </xdr:txBody>
      </xdr:sp>
      <xdr:sp macro="" textlink="">
        <xdr:nvSpPr>
          <xdr:cNvPr id="6" name="Arrow: Left 5">
            <a:extLst>
              <a:ext uri="{FF2B5EF4-FFF2-40B4-BE49-F238E27FC236}">
                <a16:creationId xmlns:a16="http://schemas.microsoft.com/office/drawing/2014/main" id="{54BDC354-23DF-4C31-A65E-85845BFB759B}"/>
              </a:ext>
            </a:extLst>
          </xdr:cNvPr>
          <xdr:cNvSpPr/>
        </xdr:nvSpPr>
        <xdr:spPr>
          <a:xfrm rot="16200000">
            <a:off x="9436895" y="12919075"/>
            <a:ext cx="254000" cy="190500"/>
          </a:xfrm>
          <a:prstGeom prst="leftArrow">
            <a:avLst/>
          </a:prstGeom>
          <a:solidFill>
            <a:srgbClr val="D1E4EC"/>
          </a:solidFill>
          <a:ln>
            <a:solidFill>
              <a:srgbClr val="17789E"/>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150" sz="1100"/>
          </a:p>
        </xdr:txBody>
      </xdr:sp>
      <xdr:sp macro="" textlink="">
        <xdr:nvSpPr>
          <xdr:cNvPr id="7" name="Arrow: Left 6">
            <a:extLst>
              <a:ext uri="{FF2B5EF4-FFF2-40B4-BE49-F238E27FC236}">
                <a16:creationId xmlns:a16="http://schemas.microsoft.com/office/drawing/2014/main" id="{4A26730C-28DD-46D6-ADF3-2C25FACE25C6}"/>
              </a:ext>
            </a:extLst>
          </xdr:cNvPr>
          <xdr:cNvSpPr/>
        </xdr:nvSpPr>
        <xdr:spPr>
          <a:xfrm rot="16200000">
            <a:off x="9436895" y="14087475"/>
            <a:ext cx="254000" cy="190500"/>
          </a:xfrm>
          <a:prstGeom prst="leftArrow">
            <a:avLst/>
          </a:prstGeom>
          <a:solidFill>
            <a:srgbClr val="D1E4EC"/>
          </a:solidFill>
          <a:ln>
            <a:solidFill>
              <a:srgbClr val="17789E"/>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150" sz="1100"/>
          </a:p>
        </xdr:txBody>
      </xdr:sp>
      <xdr:sp macro="" textlink="">
        <xdr:nvSpPr>
          <xdr:cNvPr id="8" name="Arrow: Left 7">
            <a:extLst>
              <a:ext uri="{FF2B5EF4-FFF2-40B4-BE49-F238E27FC236}">
                <a16:creationId xmlns:a16="http://schemas.microsoft.com/office/drawing/2014/main" id="{30C98738-2F60-4A97-B1C3-22E42F2A06E5}"/>
              </a:ext>
            </a:extLst>
          </xdr:cNvPr>
          <xdr:cNvSpPr/>
        </xdr:nvSpPr>
        <xdr:spPr>
          <a:xfrm rot="16200000">
            <a:off x="9436895" y="15240000"/>
            <a:ext cx="254000" cy="190500"/>
          </a:xfrm>
          <a:prstGeom prst="leftArrow">
            <a:avLst/>
          </a:prstGeom>
          <a:solidFill>
            <a:srgbClr val="D1E4EC"/>
          </a:solidFill>
          <a:ln>
            <a:solidFill>
              <a:srgbClr val="17789E"/>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150" sz="1100"/>
          </a:p>
        </xdr:txBody>
      </xdr:sp>
      <xdr:sp macro="" textlink="">
        <xdr:nvSpPr>
          <xdr:cNvPr id="9" name="Arrow: Left 8">
            <a:extLst>
              <a:ext uri="{FF2B5EF4-FFF2-40B4-BE49-F238E27FC236}">
                <a16:creationId xmlns:a16="http://schemas.microsoft.com/office/drawing/2014/main" id="{37EDBFA7-0D46-4471-964E-77E58B990FD0}"/>
              </a:ext>
            </a:extLst>
          </xdr:cNvPr>
          <xdr:cNvSpPr/>
        </xdr:nvSpPr>
        <xdr:spPr>
          <a:xfrm rot="16200000">
            <a:off x="9436895" y="16384587"/>
            <a:ext cx="254000" cy="190500"/>
          </a:xfrm>
          <a:prstGeom prst="leftArrow">
            <a:avLst/>
          </a:prstGeom>
          <a:solidFill>
            <a:srgbClr val="D1E4EC"/>
          </a:solidFill>
          <a:ln>
            <a:solidFill>
              <a:srgbClr val="17789E"/>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150" sz="1100"/>
          </a:p>
        </xdr:txBody>
      </xdr:sp>
    </xdr:grpSp>
    <xdr:clientData/>
  </xdr:twoCellAnchor>
  <xdr:twoCellAnchor>
    <xdr:from>
      <xdr:col>2</xdr:col>
      <xdr:colOff>105833</xdr:colOff>
      <xdr:row>6</xdr:row>
      <xdr:rowOff>211669</xdr:rowOff>
    </xdr:from>
    <xdr:to>
      <xdr:col>2</xdr:col>
      <xdr:colOff>1333500</xdr:colOff>
      <xdr:row>9</xdr:row>
      <xdr:rowOff>7056</xdr:rowOff>
    </xdr:to>
    <xdr:grpSp>
      <xdr:nvGrpSpPr>
        <xdr:cNvPr id="11" name="Group 10">
          <a:extLst>
            <a:ext uri="{FF2B5EF4-FFF2-40B4-BE49-F238E27FC236}">
              <a16:creationId xmlns:a16="http://schemas.microsoft.com/office/drawing/2014/main" id="{EF87A0D7-32C6-428A-9D7D-C064C9595C57}"/>
            </a:ext>
          </a:extLst>
        </xdr:cNvPr>
        <xdr:cNvGrpSpPr/>
      </xdr:nvGrpSpPr>
      <xdr:grpSpPr>
        <a:xfrm>
          <a:off x="229658" y="1678519"/>
          <a:ext cx="1227667" cy="424037"/>
          <a:chOff x="4221971" y="1171466"/>
          <a:chExt cx="934667" cy="366767"/>
        </a:xfrm>
      </xdr:grpSpPr>
      <xdr:sp macro="" textlink="">
        <xdr:nvSpPr>
          <xdr:cNvPr id="12" name="Rectangle: Rounded Corners 11">
            <a:extLst>
              <a:ext uri="{FF2B5EF4-FFF2-40B4-BE49-F238E27FC236}">
                <a16:creationId xmlns:a16="http://schemas.microsoft.com/office/drawing/2014/main" id="{5B6D148F-E2D9-7F4D-052B-D9F70CEEDBBA}"/>
              </a:ext>
            </a:extLst>
          </xdr:cNvPr>
          <xdr:cNvSpPr/>
        </xdr:nvSpPr>
        <xdr:spPr>
          <a:xfrm>
            <a:off x="4221971" y="1171466"/>
            <a:ext cx="934667" cy="366767"/>
          </a:xfrm>
          <a:prstGeom prst="roundRect">
            <a:avLst/>
          </a:prstGeom>
          <a:solidFill>
            <a:sysClr val="window" lastClr="FFFFFF"/>
          </a:solidFill>
          <a:ln>
            <a:solidFill>
              <a:srgbClr val="17789E"/>
            </a:solidFill>
          </a:ln>
          <a:effectLst>
            <a:outerShdw blurRad="63500" sx="102000" sy="102000" algn="ct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150" sz="1100"/>
          </a:p>
        </xdr:txBody>
      </xdr:sp>
      <xdr:pic>
        <xdr:nvPicPr>
          <xdr:cNvPr id="13" name="Picture 12" descr="A logo for a data center&#10;&#10;Description automatically generated">
            <a:extLst>
              <a:ext uri="{FF2B5EF4-FFF2-40B4-BE49-F238E27FC236}">
                <a16:creationId xmlns:a16="http://schemas.microsoft.com/office/drawing/2014/main" id="{D9A532B0-05CB-6E48-F6EB-09420D999219}"/>
              </a:ext>
            </a:extLst>
          </xdr:cNvPr>
          <xdr:cNvPicPr>
            <a:picLocks noChangeAspect="1"/>
          </xdr:cNvPicPr>
        </xdr:nvPicPr>
        <xdr:blipFill>
          <a:blip xmlns:r="http://schemas.openxmlformats.org/officeDocument/2006/relationships" r:embed="rId4"/>
          <a:stretch>
            <a:fillRect/>
          </a:stretch>
        </xdr:blipFill>
        <xdr:spPr>
          <a:xfrm>
            <a:off x="4275301" y="1202339"/>
            <a:ext cx="811202" cy="303048"/>
          </a:xfrm>
          <a:prstGeom prst="rect">
            <a:avLst/>
          </a:prstGeom>
        </xdr:spPr>
      </xdr:pic>
    </xdr:grp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525" row="8">
    <wetp:webextensionref xmlns:r="http://schemas.openxmlformats.org/officeDocument/2006/relationships" r:id="rId1"/>
  </wetp:taskpane>
  <wetp:taskpane dockstate="right" visibility="0" width="525" row="9">
    <wetp:webextensionref xmlns:r="http://schemas.openxmlformats.org/officeDocument/2006/relationships" r:id="rId2"/>
  </wetp:taskpane>
</wetp:taskpanes>
</file>

<file path=xl/webextensions/webextension1.xml><?xml version="1.0" encoding="utf-8"?>
<we:webextension xmlns:we="http://schemas.microsoft.com/office/webextensions/webextension/2010/11" id="{8A7C35B1-609F-4ED7-8474-163E978D504B}">
  <we:reference id="cba9fc06-6fc9-492e-9525-923870a3b909" version="1.0.0.0" store="EXCatalog" storeType="EXCatalog"/>
  <we:alternateReferences>
    <we:reference id="WA200010215" version="1.0.0.0" store="en-US" storeType="OMEX"/>
  </we:alternateReferences>
  <we:properties/>
  <we:bindings/>
  <we:snapshot xmlns:r="http://schemas.openxmlformats.org/officeDocument/2006/relationships"/>
  <we:extLst>
    <a:ext xmlns:a="http://schemas.openxmlformats.org/drawingml/2006/main" uri="{D87F86FE-615C-45B5-9D79-34F1136793EB}">
      <we:containsCustomFunctions/>
    </a:ext>
  </we:extLst>
</we:webextension>
</file>

<file path=xl/webextensions/webextension2.xml><?xml version="1.0" encoding="utf-8"?>
<we:webextension xmlns:we="http://schemas.microsoft.com/office/webextensions/webextension/2010/11" id="{8775AC26-B328-4E6A-ABE6-19E1DCC2D1A0}">
  <we:reference id="29673e3c-d826-4f00-92ee-162334a52b1a" version="1.0.0.8" store="EXCatalog" storeType="EXCatalog"/>
  <we:alternateReferences>
    <we:reference id="WA200009404" version="1.0.0.8" store="en-US" storeType="OMEX"/>
  </we:alternateReferences>
  <we:properties>
    <we:property name="claude.fileId" value="&quot;feaf0b2e-89fb-442c-a975-9b2f225d1770&quot;"/>
  </we:properties>
  <we:bindings/>
  <we:snapshot xmlns:r="http://schemas.openxmlformats.org/officeDocument/2006/relationships"/>
  <we:extLst>
    <a:ext xmlns:a="http://schemas.openxmlformats.org/drawingml/2006/main" uri="{D87F86FE-615C-45B5-9D79-34F1136793EB}">
      <we:containsCustomFunctions/>
    </a:ext>
  </we:extLst>
</we:webextension>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A2F6A-A0D6-40EA-867E-6DCE7DCB3E74}">
  <dimension ref="A1:XFC21"/>
  <sheetViews>
    <sheetView showGridLines="0" zoomScale="103" zoomScaleNormal="110" workbookViewId="0">
      <selection activeCell="B1" sqref="B1"/>
    </sheetView>
  </sheetViews>
  <sheetFormatPr defaultColWidth="0" defaultRowHeight="14.45" zeroHeight="1"/>
  <cols>
    <col min="1" max="1" width="3.140625" style="64" customWidth="1"/>
    <col min="2" max="2" width="12" style="64" customWidth="1"/>
    <col min="3" max="3" width="2.42578125" style="64" customWidth="1"/>
    <col min="4" max="9" width="12" style="64" customWidth="1"/>
    <col min="10" max="11" width="8.7109375" style="64" customWidth="1"/>
    <col min="12" max="12" width="2.5703125" style="64" customWidth="1"/>
    <col min="13" max="13" width="8.7109375" style="64" hidden="1" customWidth="1"/>
    <col min="14" max="16383" width="0" style="64" hidden="1"/>
    <col min="16384" max="16384" width="8.7109375" style="64" hidden="1"/>
  </cols>
  <sheetData>
    <row r="1" spans="1:13" ht="33" customHeight="1">
      <c r="A1" s="28"/>
      <c r="B1" s="92" t="s">
        <v>0</v>
      </c>
      <c r="C1" s="93"/>
      <c r="D1" s="94"/>
      <c r="E1" s="27"/>
      <c r="F1" s="27"/>
      <c r="G1" s="27"/>
      <c r="H1" s="27"/>
      <c r="I1" s="27"/>
      <c r="J1" s="27"/>
      <c r="K1" s="27"/>
      <c r="L1" s="27"/>
      <c r="M1" s="27"/>
    </row>
    <row r="2" spans="1:13" ht="12.95" customHeight="1">
      <c r="B2" s="95" t="s">
        <v>1</v>
      </c>
      <c r="C2" s="96"/>
      <c r="D2" s="97"/>
    </row>
    <row r="3" spans="1:13" ht="30.95" customHeight="1">
      <c r="A3" s="68"/>
      <c r="B3" s="98" t="s">
        <v>2</v>
      </c>
      <c r="F3" s="68"/>
      <c r="G3" s="68"/>
      <c r="H3" s="68"/>
      <c r="I3" s="68"/>
    </row>
    <row r="4" spans="1:13">
      <c r="A4" s="68"/>
      <c r="B4" s="68"/>
      <c r="C4" s="68"/>
      <c r="D4" s="68"/>
      <c r="E4" s="68"/>
      <c r="F4" s="68"/>
      <c r="G4" s="68"/>
      <c r="H4" s="68"/>
      <c r="I4" s="68"/>
    </row>
    <row r="5" spans="1:13">
      <c r="A5" s="68"/>
      <c r="B5" s="68"/>
      <c r="C5" s="68"/>
      <c r="D5" s="68"/>
      <c r="E5" s="68"/>
      <c r="F5" s="68"/>
      <c r="G5" s="68"/>
      <c r="H5" s="68"/>
      <c r="I5" s="68"/>
    </row>
    <row r="6" spans="1:13">
      <c r="A6" s="68"/>
      <c r="C6" s="68"/>
      <c r="D6" s="68"/>
      <c r="E6" s="68"/>
      <c r="F6" s="68"/>
      <c r="G6" s="68"/>
      <c r="H6" s="68"/>
      <c r="I6" s="68"/>
    </row>
    <row r="7" spans="1:13">
      <c r="A7" s="68"/>
      <c r="B7" s="68"/>
      <c r="C7" s="68"/>
      <c r="D7" s="68"/>
      <c r="E7" s="68"/>
      <c r="F7" s="68"/>
      <c r="G7" s="68"/>
      <c r="H7" s="68"/>
      <c r="I7" s="68"/>
    </row>
    <row r="8" spans="1:13">
      <c r="A8" s="68"/>
      <c r="F8" s="68"/>
      <c r="G8" s="68"/>
      <c r="H8" s="68"/>
      <c r="I8" s="68"/>
    </row>
    <row r="9" spans="1:13">
      <c r="A9" s="68"/>
      <c r="E9" s="68"/>
      <c r="F9" s="68"/>
      <c r="G9" s="68"/>
      <c r="H9" s="68"/>
      <c r="I9" s="68"/>
    </row>
    <row r="10" spans="1:13" ht="15.95" customHeight="1">
      <c r="B10" s="69"/>
      <c r="E10" s="68"/>
    </row>
    <row r="11" spans="1:13">
      <c r="B11" s="68" t="s">
        <v>3</v>
      </c>
    </row>
    <row r="12" spans="1:13" ht="7.5" customHeight="1" thickBot="1"/>
    <row r="13" spans="1:13" ht="15.6" thickTop="1" thickBot="1">
      <c r="B13" s="65" t="s">
        <v>4</v>
      </c>
      <c r="D13" s="68" t="s">
        <v>5</v>
      </c>
    </row>
    <row r="14" spans="1:13" ht="7.5" customHeight="1" thickTop="1" thickBot="1">
      <c r="B14" s="66"/>
      <c r="D14" s="68"/>
    </row>
    <row r="15" spans="1:13" ht="15.6" thickTop="1" thickBot="1">
      <c r="B15" s="67" t="s">
        <v>6</v>
      </c>
      <c r="D15" s="68" t="s">
        <v>7</v>
      </c>
    </row>
    <row r="16" spans="1:13" ht="7.5" customHeight="1" thickTop="1"/>
    <row r="17" spans="2:5">
      <c r="B17" s="70" t="s">
        <v>8</v>
      </c>
      <c r="C17" s="68"/>
      <c r="D17" s="68" t="s">
        <v>9</v>
      </c>
      <c r="E17" s="68"/>
    </row>
    <row r="18" spans="2:5">
      <c r="C18" s="68"/>
      <c r="E18" s="68"/>
    </row>
    <row r="19" spans="2:5" hidden="1">
      <c r="C19" s="68"/>
    </row>
    <row r="20" spans="2:5" hidden="1">
      <c r="C20" s="68"/>
    </row>
    <row r="21" spans="2:5"/>
  </sheetData>
  <sheetProtection algorithmName="SHA-512" hashValue="5zM84doIbDRVs0kyNL3josxLr6BxKIT61ZkLFVrp0jrhXZK37UzF/4xzTyxZnPUD2Ee92UBlch1+AJ/tHjLtDA==" saltValue="FDuKpZU3ahBSWfj4avH/2g=="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44086-FDA8-4705-97C5-96C46D7BE766}">
  <sheetPr>
    <tabColor rgb="FF17789E"/>
  </sheetPr>
  <dimension ref="A1:P80"/>
  <sheetViews>
    <sheetView showGridLines="0" tabSelected="1" zoomScale="80" zoomScaleNormal="80" workbookViewId="0">
      <pane xSplit="6" ySplit="11" topLeftCell="G12" activePane="bottomRight" state="frozen"/>
      <selection pane="bottomRight" activeCell="K7" sqref="K7"/>
      <selection pane="bottomLeft" activeCell="A12" sqref="A12"/>
      <selection pane="topRight" activeCell="G1" sqref="G1"/>
    </sheetView>
  </sheetViews>
  <sheetFormatPr defaultColWidth="0" defaultRowHeight="18" zeroHeight="1"/>
  <cols>
    <col min="1" max="1" width="1.85546875" style="30" customWidth="1"/>
    <col min="2" max="2" width="15.5703125" style="29" hidden="1" customWidth="1"/>
    <col min="3" max="3" width="22" style="29" customWidth="1"/>
    <col min="4" max="4" width="19.85546875" style="62" customWidth="1"/>
    <col min="5" max="5" width="5" style="29" bestFit="1" customWidth="1"/>
    <col min="6" max="6" width="51.85546875" style="29" bestFit="1" customWidth="1"/>
    <col min="7" max="7" width="16.42578125" style="29" customWidth="1"/>
    <col min="8" max="8" width="16.28515625" style="29" customWidth="1"/>
    <col min="9" max="9" width="21.140625" style="29" customWidth="1"/>
    <col min="10" max="10" width="2.5703125" style="29" customWidth="1"/>
    <col min="11" max="11" width="17.7109375" style="29" customWidth="1"/>
    <col min="12" max="12" width="51.7109375" style="29" customWidth="1"/>
    <col min="13" max="13" width="2.140625" style="29" customWidth="1"/>
    <col min="14" max="16" width="8.7109375" style="29" hidden="1" customWidth="1"/>
    <col min="17" max="16384" width="8.7109375" style="63" hidden="1"/>
  </cols>
  <sheetData>
    <row r="1" spans="1:12" ht="27.6" customHeight="1">
      <c r="A1" s="26"/>
      <c r="B1" s="27"/>
      <c r="C1" s="26" t="s">
        <v>0</v>
      </c>
      <c r="D1" s="28"/>
      <c r="E1" s="27"/>
      <c r="F1" s="27"/>
      <c r="G1" s="27"/>
      <c r="H1" s="27"/>
      <c r="I1" s="27"/>
      <c r="J1" s="27"/>
      <c r="K1" s="27"/>
      <c r="L1" s="27"/>
    </row>
    <row r="2" spans="1:12" ht="22.5" customHeight="1" thickBot="1">
      <c r="B2" s="5"/>
      <c r="C2" s="5"/>
      <c r="D2" s="8"/>
      <c r="E2" s="5"/>
      <c r="F2" s="5"/>
      <c r="G2" s="5"/>
      <c r="H2" s="31"/>
      <c r="I2" s="5"/>
      <c r="J2" s="5"/>
      <c r="K2" s="5"/>
      <c r="L2" s="5"/>
    </row>
    <row r="3" spans="1:12" ht="17.100000000000001" customHeight="1" thickTop="1" thickBot="1">
      <c r="B3" s="32"/>
      <c r="C3" s="23" t="s">
        <v>10</v>
      </c>
      <c r="D3" s="25" t="s">
        <v>11</v>
      </c>
      <c r="E3" s="5"/>
      <c r="F3" s="23" t="s">
        <v>12</v>
      </c>
      <c r="G3" s="10" t="s">
        <v>13</v>
      </c>
      <c r="H3" s="12" t="s">
        <v>14</v>
      </c>
      <c r="I3" s="33"/>
      <c r="J3" s="5"/>
      <c r="K3" s="5"/>
      <c r="L3" s="5"/>
    </row>
    <row r="4" spans="1:12" ht="17.100000000000001" customHeight="1" thickBot="1">
      <c r="A4" s="30" t="s">
        <v>15</v>
      </c>
      <c r="C4" s="34" t="s">
        <v>16</v>
      </c>
      <c r="D4" s="35"/>
      <c r="E4" s="5"/>
      <c r="F4" s="36" t="s">
        <v>17</v>
      </c>
      <c r="G4" s="37">
        <v>20</v>
      </c>
      <c r="H4" s="37">
        <v>20</v>
      </c>
      <c r="I4" s="31"/>
      <c r="J4" s="5"/>
      <c r="K4" s="5"/>
      <c r="L4" s="5"/>
    </row>
    <row r="5" spans="1:12" ht="17.100000000000001" customHeight="1" thickTop="1" thickBot="1">
      <c r="A5" s="30" t="s">
        <v>18</v>
      </c>
      <c r="C5" s="34" t="s">
        <v>19</v>
      </c>
      <c r="D5" s="25"/>
      <c r="E5" s="5"/>
      <c r="F5" s="36" t="s">
        <v>20</v>
      </c>
      <c r="G5" s="37">
        <v>40</v>
      </c>
      <c r="H5" s="37">
        <v>40</v>
      </c>
      <c r="I5" s="31"/>
      <c r="J5" s="5"/>
      <c r="K5" s="5"/>
      <c r="L5" s="5"/>
    </row>
    <row r="6" spans="1:12" ht="17.100000000000001" customHeight="1" thickTop="1" thickBot="1">
      <c r="C6" s="34" t="s">
        <v>21</v>
      </c>
      <c r="D6" s="38">
        <f>D5+D4</f>
        <v>0</v>
      </c>
      <c r="E6" s="5"/>
      <c r="F6" s="36" t="s">
        <v>22</v>
      </c>
      <c r="G6" s="39" t="s">
        <v>23</v>
      </c>
      <c r="H6" s="40">
        <f>IF(D3="Operational",40,IF(D3="New Development",0,40*D4))</f>
        <v>0</v>
      </c>
      <c r="I6" s="31"/>
      <c r="J6" s="5"/>
      <c r="K6" s="5"/>
      <c r="L6" s="5"/>
    </row>
    <row r="7" spans="1:12" ht="17.100000000000001" customHeight="1" thickTop="1" thickBot="1">
      <c r="C7" s="5"/>
      <c r="D7" s="90" t="str" cm="1">
        <f t="array" ref="D7">_xlfn.IFS(D4+D5&gt;1,"Overallocated",D4+D5&lt;1,"Underallocated",D4+D5=1,"OK")</f>
        <v>Underallocated</v>
      </c>
      <c r="E7" s="5"/>
      <c r="F7" s="36" t="s">
        <v>24</v>
      </c>
      <c r="G7" s="39" t="s">
        <v>23</v>
      </c>
      <c r="H7" s="40">
        <f>IF(D3="New Development",40,IF(D3="Operational",0,40*D5))</f>
        <v>0</v>
      </c>
      <c r="I7" s="31"/>
      <c r="J7" s="5"/>
      <c r="K7" s="5"/>
      <c r="L7" s="5"/>
    </row>
    <row r="8" spans="1:12" ht="17.100000000000001" customHeight="1">
      <c r="C8" s="5"/>
      <c r="D8" s="5"/>
      <c r="E8" s="5"/>
      <c r="F8" s="36" t="s">
        <v>25</v>
      </c>
      <c r="G8" s="37">
        <v>0</v>
      </c>
      <c r="H8" s="37">
        <v>0</v>
      </c>
      <c r="I8" s="31"/>
      <c r="J8" s="5"/>
      <c r="K8" s="5"/>
      <c r="L8" s="5"/>
    </row>
    <row r="9" spans="1:12" ht="17.100000000000001" customHeight="1">
      <c r="C9" s="5"/>
      <c r="D9" s="8"/>
      <c r="E9" s="5"/>
      <c r="F9" s="77" t="s">
        <v>21</v>
      </c>
      <c r="G9" s="41">
        <v>100</v>
      </c>
      <c r="H9" s="41">
        <f>SUM(H4:H8)</f>
        <v>60</v>
      </c>
      <c r="I9" s="31"/>
      <c r="J9" s="5"/>
      <c r="K9" s="5"/>
      <c r="L9" s="5"/>
    </row>
    <row r="10" spans="1:12" ht="22.5" customHeight="1" thickBot="1">
      <c r="B10" s="42">
        <f>SUM(B12:B80)</f>
        <v>100</v>
      </c>
      <c r="C10" s="5"/>
      <c r="D10" s="8"/>
      <c r="E10" s="5"/>
      <c r="F10" s="5"/>
      <c r="G10" s="71"/>
      <c r="H10" s="43"/>
      <c r="I10" s="71"/>
      <c r="J10" s="5"/>
      <c r="K10" s="101"/>
      <c r="L10" s="101"/>
    </row>
    <row r="11" spans="1:12" ht="18" customHeight="1" thickBot="1">
      <c r="B11" s="21" t="s">
        <v>26</v>
      </c>
      <c r="C11" s="23" t="s">
        <v>12</v>
      </c>
      <c r="D11" s="44" t="s">
        <v>27</v>
      </c>
      <c r="E11" s="10" t="s">
        <v>28</v>
      </c>
      <c r="F11" s="10" t="s">
        <v>29</v>
      </c>
      <c r="G11" s="11" t="s">
        <v>30</v>
      </c>
      <c r="H11" s="11" t="s">
        <v>31</v>
      </c>
      <c r="I11" s="12" t="s">
        <v>32</v>
      </c>
      <c r="J11" s="45"/>
      <c r="K11" s="24" t="s">
        <v>33</v>
      </c>
      <c r="L11" s="46" t="s">
        <v>34</v>
      </c>
    </row>
    <row r="12" spans="1:12" ht="18" customHeight="1">
      <c r="A12" s="91" t="s">
        <v>35</v>
      </c>
      <c r="B12" s="22">
        <v>0</v>
      </c>
      <c r="C12" s="104" t="s">
        <v>35</v>
      </c>
      <c r="D12" s="99" t="s">
        <v>35</v>
      </c>
      <c r="E12" s="5" t="s">
        <v>36</v>
      </c>
      <c r="F12" s="5" t="s">
        <v>37</v>
      </c>
      <c r="G12" s="16">
        <f t="shared" ref="G12:G17" si="0">IF(OR($A12="Management",$A12="Entity &amp; Reporting Characteristics",$A12="Operations &amp; New Dev.",$A12="Innovation"),$B12,IF($A12="Operations",$B12*($H$6/40),IF($A12="New Development",$B12*($H$7/40),0)))</f>
        <v>0</v>
      </c>
      <c r="H12" s="4" t="s">
        <v>38</v>
      </c>
      <c r="I12" s="81">
        <f>G12</f>
        <v>0</v>
      </c>
      <c r="J12" s="47"/>
      <c r="K12" s="48" t="b">
        <v>0</v>
      </c>
      <c r="L12" s="49"/>
    </row>
    <row r="13" spans="1:12" ht="18" customHeight="1">
      <c r="A13" s="91" t="s">
        <v>35</v>
      </c>
      <c r="B13" s="22">
        <v>0</v>
      </c>
      <c r="C13" s="104"/>
      <c r="D13" s="99"/>
      <c r="E13" s="5" t="s">
        <v>39</v>
      </c>
      <c r="F13" s="5" t="s">
        <v>40</v>
      </c>
      <c r="G13" s="16">
        <f t="shared" si="0"/>
        <v>0</v>
      </c>
      <c r="H13" s="4" t="s">
        <v>38</v>
      </c>
      <c r="I13" s="81">
        <f t="shared" ref="I13:I43" si="1">G13</f>
        <v>0</v>
      </c>
      <c r="J13" s="47"/>
      <c r="K13" s="50" t="b">
        <v>0</v>
      </c>
      <c r="L13" s="51"/>
    </row>
    <row r="14" spans="1:12" ht="18" customHeight="1">
      <c r="A14" s="91" t="s">
        <v>35</v>
      </c>
      <c r="B14" s="22">
        <v>0</v>
      </c>
      <c r="C14" s="104"/>
      <c r="D14" s="99"/>
      <c r="E14" s="5" t="s">
        <v>41</v>
      </c>
      <c r="F14" s="5" t="s">
        <v>42</v>
      </c>
      <c r="G14" s="16">
        <f t="shared" si="0"/>
        <v>0</v>
      </c>
      <c r="H14" s="4" t="s">
        <v>38</v>
      </c>
      <c r="I14" s="81">
        <f t="shared" si="1"/>
        <v>0</v>
      </c>
      <c r="J14" s="47"/>
      <c r="K14" s="50" t="b">
        <v>0</v>
      </c>
      <c r="L14" s="51"/>
    </row>
    <row r="15" spans="1:12" ht="18" customHeight="1">
      <c r="A15" s="91" t="s">
        <v>35</v>
      </c>
      <c r="B15" s="22">
        <v>0</v>
      </c>
      <c r="C15" s="104"/>
      <c r="D15" s="99"/>
      <c r="E15" s="5" t="s">
        <v>43</v>
      </c>
      <c r="F15" s="5" t="s">
        <v>44</v>
      </c>
      <c r="G15" s="16">
        <f t="shared" si="0"/>
        <v>0</v>
      </c>
      <c r="H15" s="4" t="s">
        <v>38</v>
      </c>
      <c r="I15" s="81">
        <f t="shared" si="1"/>
        <v>0</v>
      </c>
      <c r="J15" s="47"/>
      <c r="K15" s="50" t="b">
        <v>0</v>
      </c>
      <c r="L15" s="51"/>
    </row>
    <row r="16" spans="1:12" ht="18" customHeight="1">
      <c r="A16" s="91" t="s">
        <v>35</v>
      </c>
      <c r="B16" s="22">
        <v>0</v>
      </c>
      <c r="C16" s="104"/>
      <c r="D16" s="99"/>
      <c r="E16" s="5" t="s">
        <v>45</v>
      </c>
      <c r="F16" s="5" t="s">
        <v>46</v>
      </c>
      <c r="G16" s="16">
        <f t="shared" si="0"/>
        <v>0</v>
      </c>
      <c r="H16" s="4" t="s">
        <v>38</v>
      </c>
      <c r="I16" s="81">
        <f t="shared" si="1"/>
        <v>0</v>
      </c>
      <c r="J16" s="47"/>
      <c r="K16" s="50" t="b">
        <v>0</v>
      </c>
      <c r="L16" s="51"/>
    </row>
    <row r="17" spans="1:12" ht="18" customHeight="1" thickBot="1">
      <c r="A17" s="91" t="s">
        <v>35</v>
      </c>
      <c r="B17" s="22">
        <v>0</v>
      </c>
      <c r="C17" s="105"/>
      <c r="D17" s="100"/>
      <c r="E17" s="3" t="s">
        <v>23</v>
      </c>
      <c r="F17" s="3" t="s">
        <v>47</v>
      </c>
      <c r="G17" s="78">
        <f t="shared" si="0"/>
        <v>0</v>
      </c>
      <c r="H17" s="1" t="s">
        <v>38</v>
      </c>
      <c r="I17" s="82">
        <f t="shared" si="1"/>
        <v>0</v>
      </c>
      <c r="J17" s="47"/>
      <c r="K17" s="52" t="b">
        <v>0</v>
      </c>
      <c r="L17" s="53"/>
    </row>
    <row r="18" spans="1:12" ht="18" customHeight="1">
      <c r="A18" s="91" t="s">
        <v>17</v>
      </c>
      <c r="B18" s="22">
        <v>0</v>
      </c>
      <c r="C18" s="106" t="s">
        <v>17</v>
      </c>
      <c r="D18" s="107" t="s">
        <v>48</v>
      </c>
      <c r="E18" s="7" t="s">
        <v>49</v>
      </c>
      <c r="F18" s="7" t="s">
        <v>50</v>
      </c>
      <c r="G18" s="79">
        <v>0</v>
      </c>
      <c r="H18" s="6" t="s">
        <v>38</v>
      </c>
      <c r="I18" s="83">
        <f t="shared" si="1"/>
        <v>0</v>
      </c>
      <c r="J18" s="47"/>
      <c r="K18" s="48" t="b">
        <v>0</v>
      </c>
      <c r="L18" s="49"/>
    </row>
    <row r="19" spans="1:12" ht="18" customHeight="1">
      <c r="A19" s="91" t="s">
        <v>17</v>
      </c>
      <c r="B19" s="22">
        <v>2</v>
      </c>
      <c r="C19" s="102"/>
      <c r="D19" s="99"/>
      <c r="E19" s="5" t="s">
        <v>51</v>
      </c>
      <c r="F19" s="5" t="s">
        <v>52</v>
      </c>
      <c r="G19" s="16">
        <v>2</v>
      </c>
      <c r="H19" s="4" t="s">
        <v>38</v>
      </c>
      <c r="I19" s="81">
        <f t="shared" si="1"/>
        <v>2</v>
      </c>
      <c r="J19" s="47"/>
      <c r="K19" s="50" t="b">
        <v>0</v>
      </c>
      <c r="L19" s="51"/>
    </row>
    <row r="20" spans="1:12" ht="18" customHeight="1">
      <c r="A20" s="91" t="s">
        <v>17</v>
      </c>
      <c r="B20" s="22">
        <v>3</v>
      </c>
      <c r="C20" s="102"/>
      <c r="D20" s="99"/>
      <c r="E20" s="5" t="s">
        <v>53</v>
      </c>
      <c r="F20" s="5" t="s">
        <v>54</v>
      </c>
      <c r="G20" s="16">
        <v>3</v>
      </c>
      <c r="H20" s="4" t="s">
        <v>38</v>
      </c>
      <c r="I20" s="81">
        <f t="shared" si="1"/>
        <v>3</v>
      </c>
      <c r="J20" s="47"/>
      <c r="K20" s="50" t="b">
        <v>0</v>
      </c>
      <c r="L20" s="51"/>
    </row>
    <row r="21" spans="1:12" ht="18" customHeight="1">
      <c r="A21" s="91" t="s">
        <v>17</v>
      </c>
      <c r="B21" s="22">
        <v>2</v>
      </c>
      <c r="C21" s="102"/>
      <c r="D21" s="99"/>
      <c r="E21" s="5" t="s">
        <v>55</v>
      </c>
      <c r="F21" s="5" t="s">
        <v>56</v>
      </c>
      <c r="G21" s="16">
        <v>2</v>
      </c>
      <c r="H21" s="4" t="s">
        <v>38</v>
      </c>
      <c r="I21" s="81">
        <f t="shared" si="1"/>
        <v>2</v>
      </c>
      <c r="J21" s="47"/>
      <c r="K21" s="50" t="b">
        <v>1</v>
      </c>
      <c r="L21" s="51"/>
    </row>
    <row r="22" spans="1:12" ht="18" customHeight="1">
      <c r="A22" s="91" t="s">
        <v>17</v>
      </c>
      <c r="B22" s="22">
        <v>0</v>
      </c>
      <c r="C22" s="102"/>
      <c r="D22" s="99" t="s">
        <v>57</v>
      </c>
      <c r="E22" s="5" t="s">
        <v>58</v>
      </c>
      <c r="F22" s="5" t="s">
        <v>59</v>
      </c>
      <c r="G22" s="16">
        <v>0</v>
      </c>
      <c r="H22" s="4" t="s">
        <v>38</v>
      </c>
      <c r="I22" s="81">
        <f t="shared" si="1"/>
        <v>0</v>
      </c>
      <c r="J22" s="47"/>
      <c r="K22" s="50" t="b">
        <v>0</v>
      </c>
      <c r="L22" s="51"/>
    </row>
    <row r="23" spans="1:12" ht="18" customHeight="1">
      <c r="A23" s="91" t="s">
        <v>17</v>
      </c>
      <c r="B23" s="22">
        <v>2</v>
      </c>
      <c r="C23" s="102"/>
      <c r="D23" s="99"/>
      <c r="E23" s="5" t="s">
        <v>60</v>
      </c>
      <c r="F23" s="5" t="s">
        <v>61</v>
      </c>
      <c r="G23" s="16">
        <v>2</v>
      </c>
      <c r="H23" s="4" t="s">
        <v>38</v>
      </c>
      <c r="I23" s="81">
        <f t="shared" si="1"/>
        <v>2</v>
      </c>
      <c r="J23" s="47"/>
      <c r="K23" s="50" t="b">
        <v>1</v>
      </c>
      <c r="L23" s="51"/>
    </row>
    <row r="24" spans="1:12" ht="18" customHeight="1">
      <c r="A24" s="91" t="s">
        <v>17</v>
      </c>
      <c r="B24" s="22">
        <v>0</v>
      </c>
      <c r="C24" s="102"/>
      <c r="D24" s="99" t="s">
        <v>62</v>
      </c>
      <c r="E24" s="5" t="s">
        <v>63</v>
      </c>
      <c r="F24" s="5" t="s">
        <v>64</v>
      </c>
      <c r="G24" s="16">
        <v>0</v>
      </c>
      <c r="H24" s="4" t="s">
        <v>38</v>
      </c>
      <c r="I24" s="81">
        <f t="shared" si="1"/>
        <v>0</v>
      </c>
      <c r="J24" s="47"/>
      <c r="K24" s="50" t="b">
        <v>0</v>
      </c>
      <c r="L24" s="51"/>
    </row>
    <row r="25" spans="1:12" ht="18" customHeight="1">
      <c r="A25" s="91" t="s">
        <v>17</v>
      </c>
      <c r="B25" s="22">
        <v>3</v>
      </c>
      <c r="C25" s="102"/>
      <c r="D25" s="99"/>
      <c r="E25" s="5" t="s">
        <v>65</v>
      </c>
      <c r="F25" s="5" t="s">
        <v>66</v>
      </c>
      <c r="G25" s="16">
        <v>3</v>
      </c>
      <c r="H25" s="4" t="s">
        <v>38</v>
      </c>
      <c r="I25" s="81">
        <f t="shared" si="1"/>
        <v>3</v>
      </c>
      <c r="J25" s="47"/>
      <c r="K25" s="50" t="b">
        <v>1</v>
      </c>
      <c r="L25" s="51"/>
    </row>
    <row r="26" spans="1:12" ht="18" customHeight="1">
      <c r="A26" s="91" t="s">
        <v>17</v>
      </c>
      <c r="B26" s="22">
        <v>2</v>
      </c>
      <c r="C26" s="102"/>
      <c r="D26" s="99"/>
      <c r="E26" s="5" t="s">
        <v>67</v>
      </c>
      <c r="F26" s="5" t="s">
        <v>68</v>
      </c>
      <c r="G26" s="16">
        <v>2</v>
      </c>
      <c r="H26" s="4" t="s">
        <v>38</v>
      </c>
      <c r="I26" s="81">
        <f t="shared" si="1"/>
        <v>2</v>
      </c>
      <c r="J26" s="47"/>
      <c r="K26" s="50" t="b">
        <v>0</v>
      </c>
      <c r="L26" s="51"/>
    </row>
    <row r="27" spans="1:12" ht="18" customHeight="1">
      <c r="A27" s="91" t="s">
        <v>17</v>
      </c>
      <c r="B27" s="22">
        <v>0</v>
      </c>
      <c r="C27" s="102"/>
      <c r="D27" s="99" t="s">
        <v>69</v>
      </c>
      <c r="E27" s="5" t="s">
        <v>70</v>
      </c>
      <c r="F27" s="5" t="s">
        <v>71</v>
      </c>
      <c r="G27" s="16">
        <v>0</v>
      </c>
      <c r="H27" s="4" t="s">
        <v>38</v>
      </c>
      <c r="I27" s="81">
        <f t="shared" si="1"/>
        <v>0</v>
      </c>
      <c r="J27" s="47"/>
      <c r="K27" s="50" t="b">
        <v>0</v>
      </c>
      <c r="L27" s="51"/>
    </row>
    <row r="28" spans="1:12" ht="18" customHeight="1">
      <c r="A28" s="91" t="s">
        <v>17</v>
      </c>
      <c r="B28" s="22">
        <v>2</v>
      </c>
      <c r="C28" s="102"/>
      <c r="D28" s="99"/>
      <c r="E28" s="5" t="s">
        <v>72</v>
      </c>
      <c r="F28" s="5" t="s">
        <v>73</v>
      </c>
      <c r="G28" s="16">
        <v>2</v>
      </c>
      <c r="H28" s="4" t="s">
        <v>38</v>
      </c>
      <c r="I28" s="81">
        <f t="shared" si="1"/>
        <v>2</v>
      </c>
      <c r="J28" s="47"/>
      <c r="K28" s="50" t="b">
        <v>0</v>
      </c>
      <c r="L28" s="51"/>
    </row>
    <row r="29" spans="1:12" ht="18" customHeight="1">
      <c r="A29" s="91" t="s">
        <v>17</v>
      </c>
      <c r="B29" s="22">
        <v>2</v>
      </c>
      <c r="C29" s="102"/>
      <c r="D29" s="99"/>
      <c r="E29" s="5" t="s">
        <v>74</v>
      </c>
      <c r="F29" s="5" t="s">
        <v>75</v>
      </c>
      <c r="G29" s="16">
        <v>2</v>
      </c>
      <c r="H29" s="4" t="s">
        <v>38</v>
      </c>
      <c r="I29" s="81">
        <f t="shared" si="1"/>
        <v>2</v>
      </c>
      <c r="J29" s="47"/>
      <c r="K29" s="50" t="b">
        <v>1</v>
      </c>
      <c r="L29" s="51"/>
    </row>
    <row r="30" spans="1:12" ht="18" customHeight="1">
      <c r="A30" s="91" t="s">
        <v>17</v>
      </c>
      <c r="B30" s="22">
        <v>0</v>
      </c>
      <c r="C30" s="102"/>
      <c r="D30" s="99" t="s">
        <v>76</v>
      </c>
      <c r="E30" s="5" t="s">
        <v>77</v>
      </c>
      <c r="F30" s="5" t="s">
        <v>78</v>
      </c>
      <c r="G30" s="16">
        <v>0</v>
      </c>
      <c r="H30" s="4" t="s">
        <v>38</v>
      </c>
      <c r="I30" s="81">
        <f t="shared" si="1"/>
        <v>0</v>
      </c>
      <c r="J30" s="47"/>
      <c r="K30" s="50" t="b">
        <v>0</v>
      </c>
      <c r="L30" s="51"/>
    </row>
    <row r="31" spans="1:12" ht="18" customHeight="1">
      <c r="A31" s="91" t="s">
        <v>17</v>
      </c>
      <c r="B31" s="22">
        <v>2</v>
      </c>
      <c r="C31" s="102"/>
      <c r="D31" s="99"/>
      <c r="E31" s="5" t="s">
        <v>79</v>
      </c>
      <c r="F31" s="5" t="s">
        <v>80</v>
      </c>
      <c r="G31" s="16">
        <v>2</v>
      </c>
      <c r="H31" s="4" t="s">
        <v>38</v>
      </c>
      <c r="I31" s="81">
        <f t="shared" si="1"/>
        <v>2</v>
      </c>
      <c r="J31" s="47"/>
      <c r="K31" s="50" t="b">
        <v>1</v>
      </c>
      <c r="L31" s="51"/>
    </row>
    <row r="32" spans="1:12" ht="18" customHeight="1">
      <c r="A32" s="91" t="s">
        <v>17</v>
      </c>
      <c r="B32" s="22">
        <v>0</v>
      </c>
      <c r="C32" s="102"/>
      <c r="D32" s="99" t="s">
        <v>81</v>
      </c>
      <c r="E32" s="5" t="s">
        <v>82</v>
      </c>
      <c r="F32" s="5" t="s">
        <v>83</v>
      </c>
      <c r="G32" s="16">
        <v>0</v>
      </c>
      <c r="H32" s="4" t="s">
        <v>38</v>
      </c>
      <c r="I32" s="81">
        <f t="shared" si="1"/>
        <v>0</v>
      </c>
      <c r="J32" s="47"/>
      <c r="K32" s="50" t="b">
        <v>0</v>
      </c>
      <c r="L32" s="51"/>
    </row>
    <row r="33" spans="1:12" ht="18" customHeight="1" thickBot="1">
      <c r="A33" s="91" t="s">
        <v>17</v>
      </c>
      <c r="B33" s="22">
        <v>0</v>
      </c>
      <c r="C33" s="102"/>
      <c r="D33" s="99"/>
      <c r="E33" s="5" t="s">
        <v>84</v>
      </c>
      <c r="F33" s="5" t="s">
        <v>85</v>
      </c>
      <c r="G33" s="16">
        <v>0</v>
      </c>
      <c r="H33" s="4" t="s">
        <v>38</v>
      </c>
      <c r="I33" s="81">
        <f t="shared" si="1"/>
        <v>0</v>
      </c>
      <c r="J33" s="47"/>
      <c r="K33" s="52" t="b">
        <v>0</v>
      </c>
      <c r="L33" s="53"/>
    </row>
    <row r="34" spans="1:12" ht="18" customHeight="1" thickBot="1">
      <c r="A34" s="91" t="s">
        <v>24</v>
      </c>
      <c r="B34" s="22">
        <v>0</v>
      </c>
      <c r="C34" s="106" t="s">
        <v>24</v>
      </c>
      <c r="D34" s="107" t="s">
        <v>86</v>
      </c>
      <c r="E34" s="7" t="s">
        <v>87</v>
      </c>
      <c r="F34" s="7" t="s">
        <v>88</v>
      </c>
      <c r="G34" s="79">
        <v>0</v>
      </c>
      <c r="H34" s="54" t="s">
        <v>38</v>
      </c>
      <c r="I34" s="84">
        <f t="shared" si="1"/>
        <v>0</v>
      </c>
      <c r="J34" s="56"/>
      <c r="K34" s="48" t="b">
        <v>0</v>
      </c>
      <c r="L34" s="49"/>
    </row>
    <row r="35" spans="1:12" ht="18" customHeight="1" thickTop="1" thickBot="1">
      <c r="A35" s="91" t="s">
        <v>24</v>
      </c>
      <c r="B35" s="22">
        <v>5</v>
      </c>
      <c r="C35" s="102"/>
      <c r="D35" s="99"/>
      <c r="E35" s="5" t="s">
        <v>89</v>
      </c>
      <c r="F35" s="5" t="s">
        <v>90</v>
      </c>
      <c r="G35" s="75">
        <f>IF(OR($A35="Management",$A35="Entity &amp; Reporting Characteristics",$A35="Operations &amp; New Dev.",$A35="Innovation"),$B35,IF($A35="Operations",$B35*($H$6/20),IF($A35="New Development",$B35*($H$7/20),0)))</f>
        <v>0</v>
      </c>
      <c r="H35" s="57" t="s">
        <v>38</v>
      </c>
      <c r="I35" s="85">
        <f t="shared" si="1"/>
        <v>0</v>
      </c>
      <c r="J35" s="56"/>
      <c r="K35" s="50" t="b">
        <v>0</v>
      </c>
      <c r="L35" s="51"/>
    </row>
    <row r="36" spans="1:12" ht="18" customHeight="1" thickTop="1" thickBot="1">
      <c r="A36" s="91" t="s">
        <v>24</v>
      </c>
      <c r="B36" s="22">
        <v>1</v>
      </c>
      <c r="C36" s="102"/>
      <c r="D36" s="99"/>
      <c r="E36" s="5" t="s">
        <v>91</v>
      </c>
      <c r="F36" s="5" t="s">
        <v>92</v>
      </c>
      <c r="G36" s="75">
        <f>IF(OR($A36="Management",$A36="Entity &amp; Reporting Characteristics",$A36="Operations &amp; New Dev.",$A36="Innovation"),$B36,IF($A36="Operations",$B36*($H$6/20),IF($A36="New Development",$B36*($H$7/20),0)))</f>
        <v>0</v>
      </c>
      <c r="H36" s="57" t="s">
        <v>38</v>
      </c>
      <c r="I36" s="85">
        <f t="shared" si="1"/>
        <v>0</v>
      </c>
      <c r="J36" s="56"/>
      <c r="K36" s="50" t="b">
        <v>0</v>
      </c>
      <c r="L36" s="51"/>
    </row>
    <row r="37" spans="1:12" ht="18" customHeight="1" thickTop="1" thickBot="1">
      <c r="A37" s="91" t="s">
        <v>24</v>
      </c>
      <c r="B37" s="22">
        <v>3</v>
      </c>
      <c r="C37" s="102"/>
      <c r="D37" s="99"/>
      <c r="E37" s="5" t="s">
        <v>93</v>
      </c>
      <c r="F37" s="5" t="s">
        <v>94</v>
      </c>
      <c r="G37" s="75">
        <f>IF(OR($A37="Management",$A37="Entity &amp; Reporting Characteristics",$A37="Operations &amp; New Dev.",$A37="Innovation"),$B37,IF($A37="Operations",$B37*($H$6/20),IF($A37="New Development",$B37*($H$7/20),0)))</f>
        <v>0</v>
      </c>
      <c r="H37" s="74" t="s">
        <v>38</v>
      </c>
      <c r="I37" s="85">
        <f t="shared" si="1"/>
        <v>0</v>
      </c>
      <c r="J37" s="56"/>
      <c r="K37" s="50" t="b">
        <v>1</v>
      </c>
      <c r="L37" s="51"/>
    </row>
    <row r="38" spans="1:12" ht="18" customHeight="1" thickTop="1" thickBot="1">
      <c r="A38" s="91" t="s">
        <v>24</v>
      </c>
      <c r="B38" s="22">
        <v>0</v>
      </c>
      <c r="C38" s="102"/>
      <c r="D38" s="99"/>
      <c r="E38" s="5" t="s">
        <v>95</v>
      </c>
      <c r="F38" s="5" t="s">
        <v>96</v>
      </c>
      <c r="G38" s="75">
        <f>IF(OR($A38="Management",$A38="Entity &amp; Reporting Characteristics",$A38="Operations &amp; New Dev.",$A38="Innovation"),$B38,IF($A38="Operations",$B38*($H$6/20),IF($A38="New Development",$B38*($H$7/20),0)))</f>
        <v>0</v>
      </c>
      <c r="H38" s="74" t="s">
        <v>38</v>
      </c>
      <c r="I38" s="85">
        <f t="shared" si="1"/>
        <v>0</v>
      </c>
      <c r="J38" s="56"/>
      <c r="K38" s="50" t="b">
        <v>0</v>
      </c>
      <c r="L38" s="51"/>
    </row>
    <row r="39" spans="1:12" ht="18" customHeight="1" thickTop="1" thickBot="1">
      <c r="A39" s="91" t="s">
        <v>24</v>
      </c>
      <c r="B39" s="22">
        <v>0</v>
      </c>
      <c r="C39" s="102"/>
      <c r="D39" s="99" t="s">
        <v>97</v>
      </c>
      <c r="E39" s="5" t="s">
        <v>98</v>
      </c>
      <c r="F39" s="5" t="s">
        <v>99</v>
      </c>
      <c r="G39" s="16">
        <v>0</v>
      </c>
      <c r="H39" s="57" t="s">
        <v>38</v>
      </c>
      <c r="I39" s="85">
        <f t="shared" si="1"/>
        <v>0</v>
      </c>
      <c r="J39" s="56"/>
      <c r="K39" s="50" t="b">
        <v>0</v>
      </c>
      <c r="L39" s="51"/>
    </row>
    <row r="40" spans="1:12" ht="18" customHeight="1" thickTop="1" thickBot="1">
      <c r="A40" s="91" t="s">
        <v>24</v>
      </c>
      <c r="B40" s="22">
        <v>0</v>
      </c>
      <c r="C40" s="102"/>
      <c r="D40" s="99"/>
      <c r="E40" s="5" t="s">
        <v>100</v>
      </c>
      <c r="F40" s="5" t="s">
        <v>101</v>
      </c>
      <c r="G40" s="75">
        <f>IF(OR($A40="Management",$A40="Entity &amp; Reporting Characteristics",$A40="Operations &amp; New Dev.",$A40="Innovation"),$B40,IF($A40="Operations",$B40*($H$6/20),IF($A40="New Development",$B40*($H$7/20),0)))</f>
        <v>0</v>
      </c>
      <c r="H40" s="57" t="s">
        <v>38</v>
      </c>
      <c r="I40" s="85">
        <f t="shared" si="1"/>
        <v>0</v>
      </c>
      <c r="J40" s="56"/>
      <c r="K40" s="50" t="b">
        <v>0</v>
      </c>
      <c r="L40" s="51"/>
    </row>
    <row r="41" spans="1:12" ht="18" customHeight="1" thickTop="1" thickBot="1">
      <c r="A41" s="91" t="s">
        <v>24</v>
      </c>
      <c r="B41" s="22">
        <v>4</v>
      </c>
      <c r="C41" s="102"/>
      <c r="D41" s="99"/>
      <c r="E41" s="5" t="s">
        <v>102</v>
      </c>
      <c r="F41" s="5" t="s">
        <v>103</v>
      </c>
      <c r="G41" s="75">
        <f>IF(OR($A41="Management",$A41="Entity &amp; Reporting Characteristics",$A41="Operations &amp; New Dev.",$A41="Innovation"),$B41,IF($A41="Operations",$B41*($H$6/20),IF($A41="New Development",$B41*($H$7/20),0)))</f>
        <v>0</v>
      </c>
      <c r="H41" s="57" t="s">
        <v>38</v>
      </c>
      <c r="I41" s="85">
        <f t="shared" si="1"/>
        <v>0</v>
      </c>
      <c r="J41" s="56"/>
      <c r="K41" s="50" t="b">
        <v>1</v>
      </c>
      <c r="L41" s="51"/>
    </row>
    <row r="42" spans="1:12" ht="18" customHeight="1" thickTop="1" thickBot="1">
      <c r="A42" s="91" t="s">
        <v>24</v>
      </c>
      <c r="B42" s="22">
        <v>4</v>
      </c>
      <c r="C42" s="102"/>
      <c r="D42" s="99"/>
      <c r="E42" s="5" t="s">
        <v>104</v>
      </c>
      <c r="F42" s="5" t="s">
        <v>105</v>
      </c>
      <c r="G42" s="75">
        <f>IF(OR($A42="Management",$A42="Entity &amp; Reporting Characteristics",$A42="Operations &amp; New Dev.",$A42="Innovation"),$B42,IF($A42="Operations",$B42*($H$6/20),IF($A42="New Development",$B42*($H$7/20),0)))</f>
        <v>0</v>
      </c>
      <c r="H42" s="74" t="s">
        <v>38</v>
      </c>
      <c r="I42" s="85">
        <f t="shared" si="1"/>
        <v>0</v>
      </c>
      <c r="J42" s="56"/>
      <c r="K42" s="50" t="b">
        <v>0</v>
      </c>
      <c r="L42" s="51"/>
    </row>
    <row r="43" spans="1:12" ht="18" customHeight="1" thickTop="1" thickBot="1">
      <c r="A43" s="91" t="s">
        <v>24</v>
      </c>
      <c r="B43" s="22">
        <v>3</v>
      </c>
      <c r="C43" s="103"/>
      <c r="D43" s="100"/>
      <c r="E43" s="3" t="s">
        <v>106</v>
      </c>
      <c r="F43" s="3" t="s">
        <v>107</v>
      </c>
      <c r="G43" s="20">
        <f>IF(OR($A43="Management",$A43="Entity &amp; Reporting Characteristics",$A43="Operations &amp; New Dev.",$A43="Innovation"),$B43,IF($A43="Operations",$B43*($H$6/20),IF($A43="New Development",$B43*($H$7/20),0)))</f>
        <v>0</v>
      </c>
      <c r="H43" s="59" t="s">
        <v>38</v>
      </c>
      <c r="I43" s="86">
        <f t="shared" si="1"/>
        <v>0</v>
      </c>
      <c r="J43" s="56"/>
      <c r="K43" s="52" t="b">
        <v>1</v>
      </c>
      <c r="L43" s="53"/>
    </row>
    <row r="44" spans="1:12" ht="18" customHeight="1" thickBot="1">
      <c r="A44" s="91" t="s">
        <v>108</v>
      </c>
      <c r="B44" s="22">
        <v>0</v>
      </c>
      <c r="C44" s="104" t="s">
        <v>108</v>
      </c>
      <c r="D44" s="99" t="s">
        <v>109</v>
      </c>
      <c r="E44" s="5" t="s">
        <v>110</v>
      </c>
      <c r="F44" s="5" t="s">
        <v>111</v>
      </c>
      <c r="G44" s="16">
        <v>0</v>
      </c>
      <c r="H44" s="60" t="s">
        <v>38</v>
      </c>
      <c r="I44" s="84" t="s">
        <v>38</v>
      </c>
      <c r="J44" s="56"/>
      <c r="K44" s="48" t="b">
        <v>0</v>
      </c>
      <c r="L44" s="49"/>
    </row>
    <row r="45" spans="1:12" ht="18" customHeight="1" thickTop="1" thickBot="1">
      <c r="A45" s="91" t="s">
        <v>108</v>
      </c>
      <c r="B45" s="22">
        <v>2.5</v>
      </c>
      <c r="C45" s="104"/>
      <c r="D45" s="99"/>
      <c r="E45" s="5" t="s">
        <v>112</v>
      </c>
      <c r="F45" s="5" t="s">
        <v>113</v>
      </c>
      <c r="G45" s="16">
        <v>2.5</v>
      </c>
      <c r="H45" s="60" t="s">
        <v>38</v>
      </c>
      <c r="I45" s="17">
        <f>(SUM(G45:G48)-I47-I48)/2</f>
        <v>5</v>
      </c>
      <c r="J45" s="56"/>
      <c r="K45" s="50" t="b">
        <v>0</v>
      </c>
      <c r="L45" s="51"/>
    </row>
    <row r="46" spans="1:12" ht="18" customHeight="1" thickTop="1" thickBot="1">
      <c r="A46" s="91" t="s">
        <v>108</v>
      </c>
      <c r="B46" s="22">
        <v>2.5</v>
      </c>
      <c r="C46" s="104"/>
      <c r="D46" s="99"/>
      <c r="E46" s="5" t="s">
        <v>114</v>
      </c>
      <c r="F46" s="5" t="s">
        <v>115</v>
      </c>
      <c r="G46" s="16">
        <v>2.5</v>
      </c>
      <c r="H46" s="60" t="s">
        <v>38</v>
      </c>
      <c r="I46" s="17">
        <f>(SUM(G45:G48)-I47-I48)/2</f>
        <v>5</v>
      </c>
      <c r="J46" s="56"/>
      <c r="K46" s="50" t="b">
        <v>1</v>
      </c>
      <c r="L46" s="51"/>
    </row>
    <row r="47" spans="1:12" ht="18" customHeight="1" thickTop="1" thickBot="1">
      <c r="A47" s="91" t="s">
        <v>108</v>
      </c>
      <c r="B47" s="22">
        <v>2.5</v>
      </c>
      <c r="C47" s="104"/>
      <c r="D47" s="99"/>
      <c r="E47" s="5" t="s">
        <v>116</v>
      </c>
      <c r="F47" s="5" t="s">
        <v>117</v>
      </c>
      <c r="G47" s="16">
        <v>2.5</v>
      </c>
      <c r="H47" s="13"/>
      <c r="I47" s="17">
        <f>H47*G47</f>
        <v>0</v>
      </c>
      <c r="J47" s="56"/>
      <c r="K47" s="50" t="b">
        <v>0</v>
      </c>
      <c r="L47" s="51"/>
    </row>
    <row r="48" spans="1:12" ht="18" customHeight="1" thickTop="1" thickBot="1">
      <c r="A48" s="91" t="s">
        <v>108</v>
      </c>
      <c r="B48" s="22">
        <v>2.5</v>
      </c>
      <c r="C48" s="104"/>
      <c r="D48" s="99"/>
      <c r="E48" s="5" t="s">
        <v>118</v>
      </c>
      <c r="F48" s="5" t="s">
        <v>119</v>
      </c>
      <c r="G48" s="16">
        <v>2.5</v>
      </c>
      <c r="H48" s="13"/>
      <c r="I48" s="17">
        <f>H48*G48</f>
        <v>0</v>
      </c>
      <c r="J48" s="56"/>
      <c r="K48" s="50" t="b">
        <v>0</v>
      </c>
      <c r="L48" s="51"/>
    </row>
    <row r="49" spans="1:12" ht="18" customHeight="1" thickTop="1" thickBot="1">
      <c r="A49" s="91" t="s">
        <v>108</v>
      </c>
      <c r="B49" s="22">
        <v>0</v>
      </c>
      <c r="C49" s="104"/>
      <c r="D49" s="99" t="s">
        <v>120</v>
      </c>
      <c r="E49" s="5" t="s">
        <v>121</v>
      </c>
      <c r="F49" s="5" t="s">
        <v>122</v>
      </c>
      <c r="G49" s="16">
        <v>0</v>
      </c>
      <c r="H49" s="60" t="s">
        <v>38</v>
      </c>
      <c r="I49" s="85" t="s">
        <v>38</v>
      </c>
      <c r="J49" s="56"/>
      <c r="K49" s="50" t="b">
        <v>0</v>
      </c>
      <c r="L49" s="51"/>
    </row>
    <row r="50" spans="1:12" ht="18" customHeight="1" thickTop="1" thickBot="1">
      <c r="A50" s="91" t="s">
        <v>108</v>
      </c>
      <c r="B50" s="22">
        <v>2.5</v>
      </c>
      <c r="C50" s="104"/>
      <c r="D50" s="99"/>
      <c r="E50" s="5" t="s">
        <v>123</v>
      </c>
      <c r="F50" s="5" t="s">
        <v>124</v>
      </c>
      <c r="G50" s="16">
        <v>2.5</v>
      </c>
      <c r="H50" s="60" t="s">
        <v>38</v>
      </c>
      <c r="I50" s="17">
        <f>(SUM(G50:G53)-I52-I53)/2</f>
        <v>5</v>
      </c>
      <c r="J50" s="56"/>
      <c r="K50" s="50" t="b">
        <v>0</v>
      </c>
      <c r="L50" s="51"/>
    </row>
    <row r="51" spans="1:12" ht="18" customHeight="1" thickTop="1" thickBot="1">
      <c r="A51" s="91" t="s">
        <v>108</v>
      </c>
      <c r="B51" s="22">
        <v>2.5</v>
      </c>
      <c r="C51" s="104"/>
      <c r="D51" s="99"/>
      <c r="E51" s="5" t="s">
        <v>125</v>
      </c>
      <c r="F51" s="5" t="s">
        <v>126</v>
      </c>
      <c r="G51" s="16">
        <v>2.5</v>
      </c>
      <c r="H51" s="60" t="s">
        <v>38</v>
      </c>
      <c r="I51" s="17">
        <f>(SUM(G50:G53)-I52-I53)/2</f>
        <v>5</v>
      </c>
      <c r="J51" s="56"/>
      <c r="K51" s="50" t="b">
        <v>1</v>
      </c>
      <c r="L51" s="51"/>
    </row>
    <row r="52" spans="1:12" ht="18" customHeight="1" thickTop="1" thickBot="1">
      <c r="A52" s="91" t="s">
        <v>108</v>
      </c>
      <c r="B52" s="22">
        <v>2.5</v>
      </c>
      <c r="C52" s="104"/>
      <c r="D52" s="99"/>
      <c r="E52" s="5" t="s">
        <v>127</v>
      </c>
      <c r="F52" s="5" t="s">
        <v>128</v>
      </c>
      <c r="G52" s="16">
        <v>2.5</v>
      </c>
      <c r="H52" s="13"/>
      <c r="I52" s="17">
        <f>H52*G52</f>
        <v>0</v>
      </c>
      <c r="J52" s="56"/>
      <c r="K52" s="50" t="b">
        <v>0</v>
      </c>
      <c r="L52" s="51"/>
    </row>
    <row r="53" spans="1:12" ht="18" customHeight="1" thickTop="1" thickBot="1">
      <c r="A53" s="91" t="s">
        <v>108</v>
      </c>
      <c r="B53" s="22">
        <v>2.5</v>
      </c>
      <c r="C53" s="104"/>
      <c r="D53" s="99"/>
      <c r="E53" s="5" t="s">
        <v>129</v>
      </c>
      <c r="F53" s="5" t="s">
        <v>130</v>
      </c>
      <c r="G53" s="16">
        <v>2.5</v>
      </c>
      <c r="H53" s="13"/>
      <c r="I53" s="17">
        <f>H53*G53</f>
        <v>0</v>
      </c>
      <c r="J53" s="56"/>
      <c r="K53" s="50" t="b">
        <v>1</v>
      </c>
      <c r="L53" s="51"/>
    </row>
    <row r="54" spans="1:12" ht="18" customHeight="1" thickTop="1" thickBot="1">
      <c r="A54" s="91" t="s">
        <v>108</v>
      </c>
      <c r="B54" s="22">
        <v>0</v>
      </c>
      <c r="C54" s="104"/>
      <c r="D54" s="99" t="s">
        <v>131</v>
      </c>
      <c r="E54" s="5" t="s">
        <v>132</v>
      </c>
      <c r="F54" s="5" t="s">
        <v>133</v>
      </c>
      <c r="G54" s="16">
        <v>0</v>
      </c>
      <c r="H54" s="60" t="s">
        <v>38</v>
      </c>
      <c r="I54" s="85" t="s">
        <v>38</v>
      </c>
      <c r="J54" s="56"/>
      <c r="K54" s="50" t="b">
        <v>0</v>
      </c>
      <c r="L54" s="51"/>
    </row>
    <row r="55" spans="1:12" ht="18" customHeight="1" thickTop="1" thickBot="1">
      <c r="A55" s="91" t="s">
        <v>108</v>
      </c>
      <c r="B55" s="22">
        <v>2.5</v>
      </c>
      <c r="C55" s="104"/>
      <c r="D55" s="99"/>
      <c r="E55" s="5" t="s">
        <v>134</v>
      </c>
      <c r="F55" s="5" t="s">
        <v>135</v>
      </c>
      <c r="G55" s="16">
        <v>2.5</v>
      </c>
      <c r="H55" s="60" t="s">
        <v>38</v>
      </c>
      <c r="I55" s="17">
        <f>(SUM(G55:G58)-I57-I58)/2</f>
        <v>5</v>
      </c>
      <c r="J55" s="56"/>
      <c r="K55" s="50" t="b">
        <v>0</v>
      </c>
      <c r="L55" s="51"/>
    </row>
    <row r="56" spans="1:12" ht="18" customHeight="1" thickTop="1" thickBot="1">
      <c r="A56" s="91" t="s">
        <v>108</v>
      </c>
      <c r="B56" s="22">
        <v>2.5</v>
      </c>
      <c r="C56" s="104"/>
      <c r="D56" s="99"/>
      <c r="E56" s="5" t="s">
        <v>136</v>
      </c>
      <c r="F56" s="5" t="s">
        <v>137</v>
      </c>
      <c r="G56" s="16">
        <v>2.5</v>
      </c>
      <c r="H56" s="60" t="s">
        <v>38</v>
      </c>
      <c r="I56" s="17">
        <f>(SUM(G55:G58)-I57-I58)/2</f>
        <v>5</v>
      </c>
      <c r="J56" s="56"/>
      <c r="K56" s="50" t="b">
        <v>1</v>
      </c>
      <c r="L56" s="51"/>
    </row>
    <row r="57" spans="1:12" ht="18" customHeight="1" thickTop="1" thickBot="1">
      <c r="A57" s="91" t="s">
        <v>108</v>
      </c>
      <c r="B57" s="22">
        <v>2.5</v>
      </c>
      <c r="C57" s="104"/>
      <c r="D57" s="99"/>
      <c r="E57" s="5" t="s">
        <v>138</v>
      </c>
      <c r="F57" s="5" t="s">
        <v>139</v>
      </c>
      <c r="G57" s="16">
        <v>2.5</v>
      </c>
      <c r="H57" s="13"/>
      <c r="I57" s="17">
        <f>H57*G57</f>
        <v>0</v>
      </c>
      <c r="J57" s="56"/>
      <c r="K57" s="50" t="b">
        <v>0</v>
      </c>
      <c r="L57" s="51"/>
    </row>
    <row r="58" spans="1:12" ht="18" customHeight="1" thickTop="1" thickBot="1">
      <c r="A58" s="91" t="s">
        <v>108</v>
      </c>
      <c r="B58" s="22">
        <v>2.5</v>
      </c>
      <c r="C58" s="104"/>
      <c r="D58" s="99"/>
      <c r="E58" s="5" t="s">
        <v>140</v>
      </c>
      <c r="F58" s="5" t="s">
        <v>141</v>
      </c>
      <c r="G58" s="16">
        <v>2.5</v>
      </c>
      <c r="H58" s="13"/>
      <c r="I58" s="17">
        <f>H58*G58</f>
        <v>0</v>
      </c>
      <c r="J58" s="56"/>
      <c r="K58" s="50" t="b">
        <v>0</v>
      </c>
      <c r="L58" s="51"/>
    </row>
    <row r="59" spans="1:12" ht="18" customHeight="1" thickTop="1" thickBot="1">
      <c r="A59" s="91" t="s">
        <v>108</v>
      </c>
      <c r="B59" s="22">
        <v>0</v>
      </c>
      <c r="C59" s="104"/>
      <c r="D59" s="99" t="s">
        <v>142</v>
      </c>
      <c r="E59" s="5" t="s">
        <v>143</v>
      </c>
      <c r="F59" s="5" t="s">
        <v>144</v>
      </c>
      <c r="G59" s="16">
        <v>0</v>
      </c>
      <c r="H59" s="60" t="s">
        <v>38</v>
      </c>
      <c r="I59" s="85" t="s">
        <v>38</v>
      </c>
      <c r="J59" s="56"/>
      <c r="K59" s="50" t="b">
        <v>0</v>
      </c>
      <c r="L59" s="51"/>
    </row>
    <row r="60" spans="1:12" ht="18" customHeight="1" thickTop="1" thickBot="1">
      <c r="A60" s="91" t="s">
        <v>108</v>
      </c>
      <c r="B60" s="22">
        <v>2.5</v>
      </c>
      <c r="C60" s="104"/>
      <c r="D60" s="99"/>
      <c r="E60" s="5" t="s">
        <v>145</v>
      </c>
      <c r="F60" s="5" t="s">
        <v>146</v>
      </c>
      <c r="G60" s="16">
        <v>2.5</v>
      </c>
      <c r="H60" s="60" t="s">
        <v>38</v>
      </c>
      <c r="I60" s="17">
        <f>(SUM(G60:G63)-I62-I63)/2</f>
        <v>5</v>
      </c>
      <c r="J60" s="56"/>
      <c r="K60" s="50" t="b">
        <v>0</v>
      </c>
      <c r="L60" s="51"/>
    </row>
    <row r="61" spans="1:12" ht="18" customHeight="1" thickTop="1" thickBot="1">
      <c r="A61" s="91" t="s">
        <v>108</v>
      </c>
      <c r="B61" s="22">
        <v>2.5</v>
      </c>
      <c r="C61" s="104"/>
      <c r="D61" s="99"/>
      <c r="E61" s="5" t="s">
        <v>147</v>
      </c>
      <c r="F61" s="5" t="s">
        <v>148</v>
      </c>
      <c r="G61" s="16">
        <v>2.5</v>
      </c>
      <c r="H61" s="60" t="s">
        <v>38</v>
      </c>
      <c r="I61" s="17">
        <f>(SUM(G60:G63)-I62-I63)/2</f>
        <v>5</v>
      </c>
      <c r="J61" s="56"/>
      <c r="K61" s="50" t="b">
        <v>1</v>
      </c>
      <c r="L61" s="51"/>
    </row>
    <row r="62" spans="1:12" ht="18" customHeight="1" thickTop="1" thickBot="1">
      <c r="A62" s="91" t="s">
        <v>108</v>
      </c>
      <c r="B62" s="22">
        <v>2.5</v>
      </c>
      <c r="C62" s="104"/>
      <c r="D62" s="99"/>
      <c r="E62" s="5" t="s">
        <v>149</v>
      </c>
      <c r="F62" s="5" t="s">
        <v>150</v>
      </c>
      <c r="G62" s="16">
        <v>2.5</v>
      </c>
      <c r="H62" s="13"/>
      <c r="I62" s="17">
        <f>H62*G62</f>
        <v>0</v>
      </c>
      <c r="J62" s="56"/>
      <c r="K62" s="50" t="b">
        <v>0</v>
      </c>
      <c r="L62" s="51"/>
    </row>
    <row r="63" spans="1:12" ht="18" customHeight="1" thickTop="1" thickBot="1">
      <c r="A63" s="91" t="s">
        <v>108</v>
      </c>
      <c r="B63" s="22">
        <v>2.5</v>
      </c>
      <c r="C63" s="105"/>
      <c r="D63" s="100"/>
      <c r="E63" s="3" t="s">
        <v>151</v>
      </c>
      <c r="F63" s="3" t="s">
        <v>152</v>
      </c>
      <c r="G63" s="78">
        <v>2.5</v>
      </c>
      <c r="H63" s="14"/>
      <c r="I63" s="18">
        <f>H63*G63</f>
        <v>0</v>
      </c>
      <c r="J63" s="56"/>
      <c r="K63" s="52" t="b">
        <v>0</v>
      </c>
      <c r="L63" s="53"/>
    </row>
    <row r="64" spans="1:12" ht="18" customHeight="1" thickBot="1">
      <c r="A64" s="91" t="s">
        <v>22</v>
      </c>
      <c r="B64" s="22">
        <v>0</v>
      </c>
      <c r="C64" s="106" t="s">
        <v>22</v>
      </c>
      <c r="D64" s="107" t="s">
        <v>153</v>
      </c>
      <c r="E64" s="7" t="s">
        <v>154</v>
      </c>
      <c r="F64" s="7" t="s">
        <v>155</v>
      </c>
      <c r="G64" s="79">
        <v>0</v>
      </c>
      <c r="H64" s="55" t="s">
        <v>38</v>
      </c>
      <c r="I64" s="84" t="s">
        <v>38</v>
      </c>
      <c r="J64" s="56"/>
      <c r="K64" s="48" t="b">
        <v>0</v>
      </c>
      <c r="L64" s="49"/>
    </row>
    <row r="65" spans="1:12" ht="18" customHeight="1" thickTop="1" thickBot="1">
      <c r="A65" s="91" t="s">
        <v>22</v>
      </c>
      <c r="B65" s="22">
        <v>2.5</v>
      </c>
      <c r="C65" s="102"/>
      <c r="D65" s="99"/>
      <c r="E65" s="5" t="s">
        <v>156</v>
      </c>
      <c r="F65" s="5" t="s">
        <v>157</v>
      </c>
      <c r="G65" s="73">
        <f>IF(OR($A65="Management",$A65="Entity &amp; Reporting Characteristics",$A65="Operations &amp; New Dev.",$A65="Innovation"),$B65,IF($A65="Operations",$B65*($H$6/20),IF($A65="New Development",$B65*($H$7/20),0)))</f>
        <v>0</v>
      </c>
      <c r="H65" s="74" t="s">
        <v>38</v>
      </c>
      <c r="I65" s="17">
        <f>(SUM(G65:G68)-I67-I68)/2</f>
        <v>0</v>
      </c>
      <c r="J65" s="56"/>
      <c r="K65" s="50" t="b">
        <v>0</v>
      </c>
      <c r="L65" s="51"/>
    </row>
    <row r="66" spans="1:12" ht="18" customHeight="1" thickTop="1" thickBot="1">
      <c r="A66" s="91" t="s">
        <v>22</v>
      </c>
      <c r="B66" s="22">
        <v>2.5</v>
      </c>
      <c r="C66" s="102"/>
      <c r="D66" s="99"/>
      <c r="E66" s="5" t="s">
        <v>158</v>
      </c>
      <c r="F66" s="72" t="s">
        <v>159</v>
      </c>
      <c r="G66" s="75">
        <f>IF(OR($A66="Management",$A66="Entity &amp; Reporting Characteristics",$A66="Operations &amp; New Dev.",$A66="Innovation"),$B66,IF($A66="Operations",$B66*($H$6/20),IF($A66="New Development",$B66*($H$7/20),0)))</f>
        <v>0</v>
      </c>
      <c r="H66" s="57" t="s">
        <v>38</v>
      </c>
      <c r="I66" s="17">
        <f>(SUM(G65:G68)-I67-I68)/2</f>
        <v>0</v>
      </c>
      <c r="J66" s="56"/>
      <c r="K66" s="50" t="b">
        <v>1</v>
      </c>
      <c r="L66" s="51"/>
    </row>
    <row r="67" spans="1:12" ht="18" customHeight="1" thickTop="1" thickBot="1">
      <c r="A67" s="91" t="s">
        <v>22</v>
      </c>
      <c r="B67" s="22">
        <v>2.5</v>
      </c>
      <c r="C67" s="102"/>
      <c r="D67" s="99"/>
      <c r="E67" s="5" t="s">
        <v>160</v>
      </c>
      <c r="F67" s="5" t="s">
        <v>161</v>
      </c>
      <c r="G67" s="75">
        <f>IF(OR($A67="Management",$A67="Entity &amp; Reporting Characteristics",$A67="Operations &amp; New Dev.",$A67="Innovation"),$B67,IF($A67="Operations",$B67*($H$6/20),IF($A67="New Development",$B67*($H$7/20),0)))</f>
        <v>0</v>
      </c>
      <c r="H67" s="76"/>
      <c r="I67" s="17">
        <f>H67*G67</f>
        <v>0</v>
      </c>
      <c r="J67" s="56"/>
      <c r="K67" s="50" t="b">
        <v>0</v>
      </c>
      <c r="L67" s="51"/>
    </row>
    <row r="68" spans="1:12" ht="18" customHeight="1" thickTop="1" thickBot="1">
      <c r="A68" s="91" t="s">
        <v>22</v>
      </c>
      <c r="B68" s="22">
        <v>2.5</v>
      </c>
      <c r="C68" s="102"/>
      <c r="D68" s="99"/>
      <c r="E68" s="5" t="s">
        <v>162</v>
      </c>
      <c r="F68" s="5" t="s">
        <v>163</v>
      </c>
      <c r="G68" s="73">
        <f>IF(OR($A68="Management",$A68="Entity &amp; Reporting Characteristics",$A68="Operations &amp; New Dev.",$A68="Innovation"),$B68,IF($A68="Operations",$B68*($H$6/20),IF($A68="New Development",$B68*($H$7/20),0)))</f>
        <v>0</v>
      </c>
      <c r="H68" s="76"/>
      <c r="I68" s="17">
        <f>H68*G68</f>
        <v>0</v>
      </c>
      <c r="J68" s="56"/>
      <c r="K68" s="50" t="b">
        <v>1</v>
      </c>
      <c r="L68" s="51"/>
    </row>
    <row r="69" spans="1:12" ht="18" customHeight="1" thickTop="1" thickBot="1">
      <c r="A69" s="91" t="s">
        <v>22</v>
      </c>
      <c r="B69" s="22">
        <v>0</v>
      </c>
      <c r="C69" s="102"/>
      <c r="D69" s="99" t="s">
        <v>164</v>
      </c>
      <c r="E69" s="5" t="s">
        <v>165</v>
      </c>
      <c r="F69" s="5" t="s">
        <v>166</v>
      </c>
      <c r="G69" s="80">
        <v>0</v>
      </c>
      <c r="H69" s="58" t="s">
        <v>38</v>
      </c>
      <c r="I69" s="85" t="s">
        <v>38</v>
      </c>
      <c r="J69" s="56"/>
      <c r="K69" s="50" t="b">
        <v>0</v>
      </c>
      <c r="L69" s="51"/>
    </row>
    <row r="70" spans="1:12" ht="18" customHeight="1" thickTop="1" thickBot="1">
      <c r="A70" s="91" t="s">
        <v>22</v>
      </c>
      <c r="B70" s="22">
        <v>2.5</v>
      </c>
      <c r="C70" s="102"/>
      <c r="D70" s="99"/>
      <c r="E70" s="5" t="s">
        <v>167</v>
      </c>
      <c r="F70" s="5" t="s">
        <v>168</v>
      </c>
      <c r="G70" s="73">
        <f>IF(OR($A70="Management",$A70="Entity &amp; Reporting Characteristics",$A70="Operations &amp; New Dev.",$A70="Innovation"),$B70,IF($A70="Operations",$B70*($H$6/20),IF($A70="New Development",$B70*($H$7/20),0)))</f>
        <v>0</v>
      </c>
      <c r="H70" s="74" t="s">
        <v>38</v>
      </c>
      <c r="I70" s="17">
        <f>(SUM(G70:G73)-I72-I73)/2</f>
        <v>0</v>
      </c>
      <c r="J70" s="56"/>
      <c r="K70" s="50" t="b">
        <v>0</v>
      </c>
      <c r="L70" s="51"/>
    </row>
    <row r="71" spans="1:12" ht="18" customHeight="1" thickTop="1" thickBot="1">
      <c r="A71" s="91" t="s">
        <v>22</v>
      </c>
      <c r="B71" s="22">
        <v>2.5</v>
      </c>
      <c r="C71" s="102"/>
      <c r="D71" s="99"/>
      <c r="E71" s="5" t="s">
        <v>169</v>
      </c>
      <c r="F71" s="5" t="s">
        <v>170</v>
      </c>
      <c r="G71" s="75">
        <f>IF(OR($A71="Management",$A71="Entity &amp; Reporting Characteristics",$A71="Operations &amp; New Dev.",$A71="Innovation"),$B71,IF($A71="Operations",$B71*($H$6/20),IF($A71="New Development",$B71*($H$7/20),0)))</f>
        <v>0</v>
      </c>
      <c r="H71" s="57" t="s">
        <v>38</v>
      </c>
      <c r="I71" s="17">
        <f>(SUM(G70:G73)-I72-I73)/2</f>
        <v>0</v>
      </c>
      <c r="J71" s="56"/>
      <c r="K71" s="50" t="b">
        <v>1</v>
      </c>
      <c r="L71" s="51"/>
    </row>
    <row r="72" spans="1:12" ht="18" customHeight="1" thickTop="1" thickBot="1">
      <c r="A72" s="91" t="s">
        <v>22</v>
      </c>
      <c r="B72" s="22">
        <v>2.5</v>
      </c>
      <c r="C72" s="102"/>
      <c r="D72" s="99"/>
      <c r="E72" s="5" t="s">
        <v>171</v>
      </c>
      <c r="F72" s="5" t="s">
        <v>172</v>
      </c>
      <c r="G72" s="75">
        <f>IF(OR($A72="Management",$A72="Entity &amp; Reporting Characteristics",$A72="Operations &amp; New Dev.",$A72="Innovation"),$B72,IF($A72="Operations",$B72*($H$6/20),IF($A72="New Development",$B72*($H$7/20),0)))</f>
        <v>0</v>
      </c>
      <c r="H72" s="76"/>
      <c r="I72" s="17">
        <f>H72*G72</f>
        <v>0</v>
      </c>
      <c r="J72" s="56"/>
      <c r="K72" s="50" t="b">
        <v>0</v>
      </c>
      <c r="L72" s="51"/>
    </row>
    <row r="73" spans="1:12" ht="18" customHeight="1" thickTop="1" thickBot="1">
      <c r="A73" s="91" t="s">
        <v>22</v>
      </c>
      <c r="B73" s="22">
        <v>2.5</v>
      </c>
      <c r="C73" s="103"/>
      <c r="D73" s="100"/>
      <c r="E73" s="3" t="s">
        <v>173</v>
      </c>
      <c r="F73" s="3" t="s">
        <v>174</v>
      </c>
      <c r="G73" s="20">
        <f>IF(OR($A73="Management",$A73="Entity &amp; Reporting Characteristics",$A73="Operations &amp; New Dev.",$A73="Innovation"),$B73,IF($A73="Operations",$B73*($H$6/20),IF($A73="New Development",$B73*($H$7/20),0)))</f>
        <v>0</v>
      </c>
      <c r="H73" s="15"/>
      <c r="I73" s="19">
        <f>H73*G73</f>
        <v>0</v>
      </c>
      <c r="J73" s="56"/>
      <c r="K73" s="52" t="b">
        <v>0</v>
      </c>
      <c r="L73" s="53"/>
    </row>
    <row r="74" spans="1:12" ht="18" customHeight="1">
      <c r="A74" s="91" t="s">
        <v>25</v>
      </c>
      <c r="B74" s="22">
        <v>0</v>
      </c>
      <c r="C74" s="102" t="s">
        <v>25</v>
      </c>
      <c r="D74" s="99" t="s">
        <v>175</v>
      </c>
      <c r="E74" s="5" t="s">
        <v>176</v>
      </c>
      <c r="F74" s="5" t="s">
        <v>177</v>
      </c>
      <c r="G74" s="16">
        <f t="shared" ref="G74:G80" si="2">IF(OR($A74="Management",$A74="Entity &amp; Reporting Characteristics",$A74="Operations &amp; New Dev.",$A74="Innovation"),$B74,IF($A74="Operations",$B74*($H$6/40),IF($A74="New Development",$B74*($H$7/40),0)))</f>
        <v>0</v>
      </c>
      <c r="H74" s="9" t="s">
        <v>38</v>
      </c>
      <c r="I74" s="87">
        <f t="shared" ref="I74:I80" si="3">G74</f>
        <v>0</v>
      </c>
      <c r="J74" s="56"/>
      <c r="K74" s="48" t="b">
        <v>1</v>
      </c>
      <c r="L74" s="49"/>
    </row>
    <row r="75" spans="1:12" ht="18" customHeight="1">
      <c r="A75" s="91" t="s">
        <v>25</v>
      </c>
      <c r="B75" s="22">
        <v>0</v>
      </c>
      <c r="C75" s="102"/>
      <c r="D75" s="99"/>
      <c r="E75" s="5" t="s">
        <v>178</v>
      </c>
      <c r="F75" s="5" t="s">
        <v>179</v>
      </c>
      <c r="G75" s="16">
        <f t="shared" si="2"/>
        <v>0</v>
      </c>
      <c r="H75" s="9" t="s">
        <v>38</v>
      </c>
      <c r="I75" s="88">
        <f t="shared" si="3"/>
        <v>0</v>
      </c>
      <c r="J75" s="56"/>
      <c r="K75" s="50" t="b">
        <v>1</v>
      </c>
      <c r="L75" s="51"/>
    </row>
    <row r="76" spans="1:12" ht="18" customHeight="1">
      <c r="A76" s="91" t="s">
        <v>25</v>
      </c>
      <c r="B76" s="22">
        <v>0</v>
      </c>
      <c r="C76" s="102"/>
      <c r="D76" s="99"/>
      <c r="E76" s="5" t="s">
        <v>180</v>
      </c>
      <c r="F76" s="5" t="s">
        <v>181</v>
      </c>
      <c r="G76" s="16">
        <f t="shared" si="2"/>
        <v>0</v>
      </c>
      <c r="H76" s="9" t="s">
        <v>38</v>
      </c>
      <c r="I76" s="88">
        <f t="shared" si="3"/>
        <v>0</v>
      </c>
      <c r="J76" s="56"/>
      <c r="K76" s="50" t="b">
        <v>1</v>
      </c>
      <c r="L76" s="51"/>
    </row>
    <row r="77" spans="1:12" ht="18" customHeight="1">
      <c r="A77" s="91" t="s">
        <v>25</v>
      </c>
      <c r="B77" s="22">
        <v>0</v>
      </c>
      <c r="C77" s="102"/>
      <c r="D77" s="99"/>
      <c r="E77" s="5" t="s">
        <v>182</v>
      </c>
      <c r="F77" s="5" t="s">
        <v>183</v>
      </c>
      <c r="G77" s="16">
        <f t="shared" si="2"/>
        <v>0</v>
      </c>
      <c r="H77" s="9" t="s">
        <v>38</v>
      </c>
      <c r="I77" s="88">
        <f t="shared" si="3"/>
        <v>0</v>
      </c>
      <c r="J77" s="56"/>
      <c r="K77" s="50" t="b">
        <v>1</v>
      </c>
      <c r="L77" s="51"/>
    </row>
    <row r="78" spans="1:12" ht="18" customHeight="1">
      <c r="A78" s="91" t="s">
        <v>25</v>
      </c>
      <c r="B78" s="22">
        <v>0</v>
      </c>
      <c r="C78" s="102"/>
      <c r="D78" s="99"/>
      <c r="E78" s="5" t="s">
        <v>184</v>
      </c>
      <c r="F78" s="5" t="s">
        <v>185</v>
      </c>
      <c r="G78" s="16">
        <f t="shared" si="2"/>
        <v>0</v>
      </c>
      <c r="H78" s="9" t="s">
        <v>38</v>
      </c>
      <c r="I78" s="88">
        <f t="shared" si="3"/>
        <v>0</v>
      </c>
      <c r="J78" s="56"/>
      <c r="K78" s="50" t="b">
        <v>1</v>
      </c>
      <c r="L78" s="51"/>
    </row>
    <row r="79" spans="1:12" ht="18" customHeight="1">
      <c r="A79" s="91" t="s">
        <v>25</v>
      </c>
      <c r="B79" s="22">
        <v>0</v>
      </c>
      <c r="C79" s="102"/>
      <c r="D79" s="99"/>
      <c r="E79" s="5" t="s">
        <v>186</v>
      </c>
      <c r="F79" s="5" t="s">
        <v>187</v>
      </c>
      <c r="G79" s="16">
        <f t="shared" si="2"/>
        <v>0</v>
      </c>
      <c r="H79" s="9" t="s">
        <v>38</v>
      </c>
      <c r="I79" s="88">
        <f t="shared" si="3"/>
        <v>0</v>
      </c>
      <c r="J79" s="56"/>
      <c r="K79" s="50" t="b">
        <v>1</v>
      </c>
      <c r="L79" s="51"/>
    </row>
    <row r="80" spans="1:12" ht="18" customHeight="1" thickBot="1">
      <c r="A80" s="91" t="s">
        <v>25</v>
      </c>
      <c r="B80" s="22">
        <v>0</v>
      </c>
      <c r="C80" s="103"/>
      <c r="D80" s="100"/>
      <c r="E80" s="3" t="s">
        <v>188</v>
      </c>
      <c r="F80" s="3" t="s">
        <v>189</v>
      </c>
      <c r="G80" s="78">
        <f t="shared" si="2"/>
        <v>0</v>
      </c>
      <c r="H80" s="2" t="s">
        <v>38</v>
      </c>
      <c r="I80" s="89">
        <f t="shared" si="3"/>
        <v>0</v>
      </c>
      <c r="J80" s="61"/>
      <c r="K80" s="52" t="b">
        <v>1</v>
      </c>
      <c r="L80" s="53"/>
    </row>
  </sheetData>
  <sheetProtection algorithmName="SHA-512" hashValue="5jWIaLBGElv9lgUZoGlw5VMlcYFjJ3D/AgZqTtfakY7JS02DEY3vssWUa8PewmTwQFTjb1PHvIWj7lB8a3NLrQ==" saltValue="YS+xW0pNyQwKL1cKGTyDhQ==" spinCount="100000" sheet="1" formatCells="0"/>
  <mergeCells count="23">
    <mergeCell ref="C74:C80"/>
    <mergeCell ref="C12:C17"/>
    <mergeCell ref="D49:D53"/>
    <mergeCell ref="C34:C43"/>
    <mergeCell ref="C18:C33"/>
    <mergeCell ref="C44:C63"/>
    <mergeCell ref="C64:C73"/>
    <mergeCell ref="D74:D80"/>
    <mergeCell ref="D69:D73"/>
    <mergeCell ref="D64:D68"/>
    <mergeCell ref="D12:D17"/>
    <mergeCell ref="D18:D21"/>
    <mergeCell ref="D24:D26"/>
    <mergeCell ref="D27:D29"/>
    <mergeCell ref="D39:D43"/>
    <mergeCell ref="D34:D38"/>
    <mergeCell ref="D22:D23"/>
    <mergeCell ref="D44:D48"/>
    <mergeCell ref="D59:D63"/>
    <mergeCell ref="D54:D58"/>
    <mergeCell ref="K10:L10"/>
    <mergeCell ref="D32:D33"/>
    <mergeCell ref="D30:D31"/>
  </mergeCells>
  <conditionalFormatting sqref="C4:D6 D7">
    <cfRule type="expression" dxfId="3" priority="1">
      <formula>$D$3="New Development"</formula>
    </cfRule>
    <cfRule type="expression" dxfId="2" priority="2">
      <formula>$D$3="Operational"</formula>
    </cfRule>
  </conditionalFormatting>
  <conditionalFormatting sqref="D7">
    <cfRule type="cellIs" dxfId="1" priority="5" operator="equal">
      <formula>$A$5</formula>
    </cfRule>
    <cfRule type="cellIs" dxfId="0" priority="6" operator="equal">
      <formula>$A$4</formula>
    </cfRule>
  </conditionalFormatting>
  <dataValidations count="3">
    <dataValidation type="list" allowBlank="1" showInputMessage="1" showErrorMessage="1" sqref="D3" xr:uid="{9BEEB8B7-54AE-406C-8A6A-AFAF53C0C4BE}">
      <formula1>"Both,Operational,New Development"</formula1>
    </dataValidation>
    <dataValidation type="decimal" allowBlank="1" showInputMessage="1" showErrorMessage="1" errorTitle="Control error" error="Control should be a Percentage (%) between 0 and 100." promptTitle="tt" sqref="H47" xr:uid="{E4154B83-1A05-4FEE-9225-C7F044EF4BC3}">
      <formula1>0</formula1>
      <formula2>1</formula2>
    </dataValidation>
    <dataValidation type="decimal" errorStyle="warning" allowBlank="1" showInputMessage="1" showErrorMessage="1" error="Value should be a percentage (%) between 0 and 100." sqref="H48 H52:H53 H57:H58 H62:H63 H67:H68 H72:H73 D4:D5" xr:uid="{76B5DEF7-0837-419D-B85E-F829E4CAECB6}">
      <formula1>0</formula1>
      <formula2>1</formula2>
    </dataValidation>
  </dataValidations>
  <pageMargins left="0.7" right="0.7" top="0.75" bottom="0.75" header="0.3" footer="0.3"/>
  <ignoredErrors>
    <ignoredError sqref="I45 I46:I74" formulaRange="1"/>
  </ignoredError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b555d90-7d66-4d5a-8291-8c621ba20c33" xsi:nil="true"/>
    <TaxKeywordTaxHTField xmlns="6b555d90-7d66-4d5a-8291-8c621ba20c33">
      <Terms xmlns="http://schemas.microsoft.com/office/infopath/2007/PartnerControls"/>
    </TaxKeywordTaxHTField>
    <Review xmlns="fe3341d3-06b2-42a0-b9a5-209193c8a780" xsi:nil="true"/>
    <Score xmlns="fe3341d3-06b2-42a0-b9a5-209193c8a780" xsi:nil="true"/>
    <lcf76f155ced4ddcb4097134ff3c332f xmlns="fe3341d3-06b2-42a0-b9a5-209193c8a780">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CC5C0BF592A414EBE4D0A2EF8CCC6BF" ma:contentTypeVersion="21" ma:contentTypeDescription="Create a new document." ma:contentTypeScope="" ma:versionID="9b1f82353893d978826555657b4fac9c">
  <xsd:schema xmlns:xsd="http://www.w3.org/2001/XMLSchema" xmlns:xs="http://www.w3.org/2001/XMLSchema" xmlns:p="http://schemas.microsoft.com/office/2006/metadata/properties" xmlns:ns2="fe3341d3-06b2-42a0-b9a5-209193c8a780" xmlns:ns3="6b555d90-7d66-4d5a-8291-8c621ba20c33" targetNamespace="http://schemas.microsoft.com/office/2006/metadata/properties" ma:root="true" ma:fieldsID="25df7f629cb6faca2821f3a3a71e6dd8" ns2:_="" ns3:_="">
    <xsd:import namespace="fe3341d3-06b2-42a0-b9a5-209193c8a780"/>
    <xsd:import namespace="6b555d90-7d66-4d5a-8291-8c621ba20c33"/>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ObjectDetectorVersions" minOccurs="0"/>
                <xsd:element ref="ns2:MediaServiceLocation" minOccurs="0"/>
                <xsd:element ref="ns2:MediaServiceSearchProperties" minOccurs="0"/>
                <xsd:element ref="ns3:TaxKeywordTaxHTField" minOccurs="0"/>
                <xsd:element ref="ns2:Review" minOccurs="0"/>
                <xsd:element ref="ns2:Score"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e3341d3-06b2-42a0-b9a5-209193c8a78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4204fd2a-6f1e-49ea-9cb6-7eb2bd4599f5"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Review" ma:index="25" nillable="true" ma:displayName="Review" ma:format="Dropdown" ma:internalName="Review">
      <xsd:simpleType>
        <xsd:restriction base="dms:Choice">
          <xsd:enumeration value="Pass"/>
          <xsd:enumeration value="Fail"/>
        </xsd:restriction>
      </xsd:simpleType>
    </xsd:element>
    <xsd:element name="Score" ma:index="26" nillable="true" ma:displayName="Score " ma:decimals="0" ma:format="Dropdown" ma:internalName="Score" ma:percentage="TRUE">
      <xsd:simpleType>
        <xsd:restriction base="dms:Number"/>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b555d90-7d66-4d5a-8291-8c621ba20c3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9c62d7db-99e7-43ae-9583-4f2d57924cde}" ma:internalName="TaxCatchAll" ma:showField="CatchAllData" ma:web="6b555d90-7d66-4d5a-8291-8c621ba20c33">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KeywordTaxHTField" ma:index="24" nillable="true" ma:taxonomy="true" ma:internalName="TaxKeywordTaxHTField" ma:taxonomyFieldName="TaxKeyword" ma:displayName="Enterprise Keywords" ma:fieldId="{23f27201-bee3-471e-b2e7-b64fd8b7ca38}" ma:taxonomyMulti="true" ma:sspId="4204fd2a-6f1e-49ea-9cb6-7eb2bd4599f5" ma:termSetId="00000000-0000-0000-0000-000000000000" ma:anchorId="00000000-0000-0000-0000-000000000000" ma:open="true" ma:isKeyword="tru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F0751E-C5A0-46DE-B745-4C7AE41FC23D}"/>
</file>

<file path=customXml/itemProps2.xml><?xml version="1.0" encoding="utf-8"?>
<ds:datastoreItem xmlns:ds="http://schemas.openxmlformats.org/officeDocument/2006/customXml" ds:itemID="{478D503B-D7C3-49E9-87B7-1122891FE69E}"/>
</file>

<file path=customXml/itemProps3.xml><?xml version="1.0" encoding="utf-8"?>
<ds:datastoreItem xmlns:ds="http://schemas.openxmlformats.org/officeDocument/2006/customXml" ds:itemID="{15DA8927-8B3F-47EA-ACEB-97CA2D0D252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Tiago Forneiro</dc:creator>
  <cp:keywords/>
  <dc:description/>
  <cp:lastModifiedBy/>
  <cp:revision/>
  <dcterms:created xsi:type="dcterms:W3CDTF">2026-04-16T09:33:40Z</dcterms:created>
  <dcterms:modified xsi:type="dcterms:W3CDTF">2026-04-24T07:49:20Z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0x010100ACC5C0BF592A414EBE4D0A2EF8CCC6BF</vt:lpwstr>
  </property>
  <property fmtid="{D5CDD505-2E9C-101B-9397-08002B2CF9AE}" pid="3" name="TaxKeyword">
    <vt:lpwstr/>
  </property>
  <property fmtid="{D5CDD505-2E9C-101B-9397-08002B2CF9AE}" pid="4" name="MediaServiceImageTags">
    <vt:lpwstr/>
  </property>
</Properties>
</file>